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urdid.sharepoint.com/Sjablonen/Aangifte IB/Travelcalendar/"/>
    </mc:Choice>
  </mc:AlternateContent>
  <bookViews>
    <workbookView xWindow="0" yWindow="0" windowWidth="25200" windowHeight="11760"/>
  </bookViews>
  <sheets>
    <sheet name="2017 Calendar" sheetId="5" r:id="rId1"/>
    <sheet name="Blad1" sheetId="7" r:id="rId2"/>
    <sheet name="BACK" sheetId="3" state="hidden" r:id="rId3"/>
    <sheet name="FCTSHT" sheetId="6" r:id="rId4"/>
  </sheets>
  <definedNames>
    <definedName name="_Order1" hidden="1">255</definedName>
    <definedName name="_Order2" hidden="1">255</definedName>
    <definedName name="_xlnm.Print_Area" localSheetId="2">BACK!$A$1:$N$57</definedName>
    <definedName name="Print_Area_MI" localSheetId="2">BACK!$A$1:$M$53</definedName>
  </definedNames>
  <calcPr calcId="171027" iterate="1" iterateDelta="1E-4"/>
</workbook>
</file>

<file path=xl/calcChain.xml><?xml version="1.0" encoding="utf-8"?>
<calcChain xmlns="http://schemas.openxmlformats.org/spreadsheetml/2006/main">
  <c r="C29" i="6" l="1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28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" i="6"/>
  <c r="B30" i="6" l="1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48" i="5" s="1"/>
  <c r="B52" i="6"/>
  <c r="B53" i="6"/>
  <c r="B28" i="6"/>
  <c r="B3" i="6"/>
  <c r="B45" i="5" s="1"/>
  <c r="B4" i="6"/>
  <c r="B5" i="6"/>
  <c r="B46" i="5" s="1"/>
  <c r="B6" i="6"/>
  <c r="B7" i="6"/>
  <c r="B47" i="5" s="1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9" i="6"/>
  <c r="B49" i="5" l="1"/>
  <c r="B2" i="6"/>
  <c r="B44" i="5" s="1"/>
  <c r="M49" i="5" l="1"/>
  <c r="E8" i="6"/>
  <c r="G8" i="6" s="1"/>
  <c r="F49" i="5"/>
  <c r="J49" i="5"/>
  <c r="N49" i="5"/>
  <c r="C49" i="5"/>
  <c r="G49" i="5"/>
  <c r="K49" i="5"/>
  <c r="D49" i="5"/>
  <c r="H49" i="5"/>
  <c r="L49" i="5"/>
  <c r="E49" i="5"/>
  <c r="I49" i="5"/>
  <c r="E7" i="6"/>
  <c r="E6" i="6"/>
  <c r="G6" i="6" s="1"/>
  <c r="E5" i="6"/>
  <c r="G5" i="6" s="1"/>
  <c r="E4" i="6"/>
  <c r="G4" i="6" s="1"/>
  <c r="G7" i="6" l="1"/>
  <c r="C44" i="5"/>
  <c r="E3" i="6"/>
  <c r="Q49" i="5"/>
  <c r="C47" i="5"/>
  <c r="D46" i="5"/>
  <c r="G45" i="5"/>
  <c r="L48" i="5"/>
  <c r="H44" i="5"/>
  <c r="G3" i="6" l="1"/>
  <c r="H8" i="6"/>
  <c r="N48" i="5"/>
  <c r="I48" i="5"/>
  <c r="G48" i="5"/>
  <c r="H48" i="5"/>
  <c r="M47" i="5"/>
  <c r="L47" i="5"/>
  <c r="D47" i="5"/>
  <c r="E47" i="5"/>
  <c r="G47" i="5"/>
  <c r="H47" i="5"/>
  <c r="J47" i="5"/>
  <c r="K47" i="5"/>
  <c r="H46" i="5"/>
  <c r="I46" i="5"/>
  <c r="L46" i="5"/>
  <c r="K46" i="5"/>
  <c r="C46" i="5"/>
  <c r="J44" i="5"/>
  <c r="K44" i="5"/>
  <c r="L44" i="5"/>
  <c r="F44" i="5"/>
  <c r="N44" i="5"/>
  <c r="D44" i="5"/>
  <c r="E45" i="5"/>
  <c r="H45" i="5"/>
  <c r="K45" i="5"/>
  <c r="N45" i="5"/>
  <c r="F45" i="5"/>
  <c r="M45" i="5"/>
  <c r="M48" i="5"/>
  <c r="J48" i="5"/>
  <c r="E48" i="5"/>
  <c r="F47" i="5"/>
  <c r="G46" i="5"/>
  <c r="K48" i="5"/>
  <c r="M46" i="5"/>
  <c r="F46" i="5"/>
  <c r="E44" i="5"/>
  <c r="J45" i="5"/>
  <c r="I45" i="5"/>
  <c r="F48" i="5"/>
  <c r="J46" i="5"/>
  <c r="E46" i="5"/>
  <c r="M44" i="5"/>
  <c r="I44" i="5"/>
  <c r="G44" i="5"/>
  <c r="L45" i="5"/>
  <c r="C45" i="5"/>
  <c r="D45" i="5"/>
  <c r="N47" i="5"/>
  <c r="N46" i="5"/>
  <c r="D48" i="5"/>
  <c r="I47" i="5"/>
  <c r="C48" i="5"/>
  <c r="G50" i="5" l="1"/>
  <c r="H50" i="5"/>
  <c r="C50" i="5"/>
  <c r="L50" i="5"/>
  <c r="M50" i="5"/>
  <c r="N50" i="5"/>
  <c r="J50" i="5"/>
  <c r="D50" i="5"/>
  <c r="K50" i="5"/>
  <c r="E50" i="5"/>
  <c r="I50" i="5"/>
  <c r="F50" i="5"/>
  <c r="I8" i="6"/>
  <c r="Q46" i="5"/>
  <c r="Q47" i="5"/>
  <c r="Q48" i="5"/>
  <c r="Q45" i="5"/>
  <c r="Q44" i="5"/>
  <c r="H7" i="6" l="1"/>
  <c r="H5" i="6"/>
  <c r="H6" i="6"/>
  <c r="H4" i="6"/>
  <c r="H3" i="6"/>
  <c r="I3" i="6" l="1"/>
  <c r="I4" i="6"/>
  <c r="I5" i="6"/>
  <c r="I7" i="6"/>
  <c r="I6" i="6"/>
  <c r="I9" i="6" l="1"/>
  <c r="K5" i="6" l="1"/>
  <c r="L5" i="6" s="1"/>
  <c r="M5" i="6" s="1"/>
  <c r="Q5" i="6" s="1"/>
  <c r="Q50" i="5"/>
  <c r="K3" i="6" s="1"/>
  <c r="L3" i="6" s="1"/>
  <c r="M3" i="6" s="1"/>
  <c r="Q3" i="6" s="1"/>
  <c r="R44" i="5" s="1"/>
  <c r="K8" i="6"/>
  <c r="L8" i="6" s="1"/>
  <c r="M8" i="6" s="1"/>
  <c r="Q8" i="6" s="1"/>
  <c r="R49" i="5" s="1"/>
  <c r="K6" i="6"/>
  <c r="L6" i="6" s="1"/>
  <c r="M6" i="6" s="1"/>
  <c r="Q6" i="6" s="1"/>
  <c r="R47" i="5" s="1"/>
  <c r="K4" i="6"/>
  <c r="L4" i="6" s="1"/>
  <c r="K7" i="6"/>
  <c r="L7" i="6" s="1"/>
  <c r="R46" i="5"/>
  <c r="M7" i="6" l="1"/>
  <c r="Q7" i="6" s="1"/>
  <c r="R48" i="5" s="1"/>
  <c r="M4" i="6"/>
  <c r="Q4" i="6" s="1"/>
  <c r="R45" i="5" s="1"/>
  <c r="K9" i="6"/>
</calcChain>
</file>

<file path=xl/sharedStrings.xml><?xml version="1.0" encoding="utf-8"?>
<sst xmlns="http://schemas.openxmlformats.org/spreadsheetml/2006/main" count="378" uniqueCount="269">
  <si>
    <t>Name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</si>
  <si>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</si>
  <si>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</si>
  <si>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</si>
  <si>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</si>
  <si>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</si>
  <si>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</si>
  <si>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</si>
  <si>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</si>
  <si>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</si>
  <si>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</si>
  <si>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</si>
  <si>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</si>
  <si>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STATE ABBREVIATIONS</t>
  </si>
  <si>
    <t>FOREIGN COUNTRY ABBREVIATIONS</t>
  </si>
  <si>
    <t>Alabama</t>
  </si>
  <si>
    <t>AL</t>
  </si>
  <si>
    <t>Argentina</t>
  </si>
  <si>
    <t>Japan</t>
  </si>
  <si>
    <t>Alaska</t>
  </si>
  <si>
    <t>AK</t>
  </si>
  <si>
    <t>Australia</t>
  </si>
  <si>
    <t>Korea</t>
  </si>
  <si>
    <t>Arizona</t>
  </si>
  <si>
    <t>AZ</t>
  </si>
  <si>
    <t>Austria</t>
  </si>
  <si>
    <t>Malaysia</t>
  </si>
  <si>
    <t>California</t>
  </si>
  <si>
    <t>CA</t>
  </si>
  <si>
    <t>Belgium</t>
  </si>
  <si>
    <t>Mexico</t>
  </si>
  <si>
    <t>Colorado</t>
  </si>
  <si>
    <t>CO</t>
  </si>
  <si>
    <t>Brazil</t>
  </si>
  <si>
    <t>Netherlands</t>
  </si>
  <si>
    <t>Connecticut</t>
  </si>
  <si>
    <t>CT</t>
  </si>
  <si>
    <t>Canada</t>
  </si>
  <si>
    <t>New Zealand</t>
  </si>
  <si>
    <t>NZ</t>
  </si>
  <si>
    <t>Delaware</t>
  </si>
  <si>
    <t>DE</t>
  </si>
  <si>
    <t>Chile</t>
  </si>
  <si>
    <t>Norway</t>
  </si>
  <si>
    <t>District of Columbia</t>
  </si>
  <si>
    <t>DC</t>
  </si>
  <si>
    <t>China</t>
  </si>
  <si>
    <t>Peru</t>
  </si>
  <si>
    <t>Florida</t>
  </si>
  <si>
    <t>FL</t>
  </si>
  <si>
    <t>Colombia</t>
  </si>
  <si>
    <t>Philippines</t>
  </si>
  <si>
    <t>Georgia</t>
  </si>
  <si>
    <t>GA</t>
  </si>
  <si>
    <t>Denmark</t>
  </si>
  <si>
    <t>Portugal</t>
  </si>
  <si>
    <t>Hawaii</t>
  </si>
  <si>
    <t>HI</t>
  </si>
  <si>
    <t>Ecuador</t>
  </si>
  <si>
    <t>Singapore</t>
  </si>
  <si>
    <t>Idaho</t>
  </si>
  <si>
    <t>ID</t>
  </si>
  <si>
    <t>Finland</t>
  </si>
  <si>
    <t>South Africa</t>
  </si>
  <si>
    <t>Illinois</t>
  </si>
  <si>
    <t>IL</t>
  </si>
  <si>
    <t>France</t>
  </si>
  <si>
    <t>Spain</t>
  </si>
  <si>
    <t>Indiana</t>
  </si>
  <si>
    <t>IN</t>
  </si>
  <si>
    <t>Germany</t>
  </si>
  <si>
    <t>Sweden</t>
  </si>
  <si>
    <t>Iowa</t>
  </si>
  <si>
    <t>IA</t>
  </si>
  <si>
    <t>Greece</t>
  </si>
  <si>
    <t>Switzerland</t>
  </si>
  <si>
    <t>Kansas</t>
  </si>
  <si>
    <t>KS</t>
  </si>
  <si>
    <t>Hong Kong</t>
  </si>
  <si>
    <t>HK</t>
  </si>
  <si>
    <t>Taiwan</t>
  </si>
  <si>
    <t>Kentucky</t>
  </si>
  <si>
    <t>KY</t>
  </si>
  <si>
    <t>India</t>
  </si>
  <si>
    <t>Thailand</t>
  </si>
  <si>
    <t>Louisiana</t>
  </si>
  <si>
    <t>LA</t>
  </si>
  <si>
    <t>Indonesia</t>
  </si>
  <si>
    <t>Turkey</t>
  </si>
  <si>
    <t>Maine</t>
  </si>
  <si>
    <t>ME</t>
  </si>
  <si>
    <t>Ireland</t>
  </si>
  <si>
    <t>United Kingdom</t>
  </si>
  <si>
    <t>UK</t>
  </si>
  <si>
    <t>Maryland</t>
  </si>
  <si>
    <t>MD</t>
  </si>
  <si>
    <t>Israel</t>
  </si>
  <si>
    <t>Uruguay</t>
  </si>
  <si>
    <t>Massachusetts</t>
  </si>
  <si>
    <t>MA</t>
  </si>
  <si>
    <t>Italy</t>
  </si>
  <si>
    <t>Venezuela</t>
  </si>
  <si>
    <t>Michigan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</si>
  <si>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</si>
  <si>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</si>
  <si>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</si>
  <si>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</si>
  <si>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</si>
  <si>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</si>
  <si>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</si>
  <si>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</si>
  <si>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</si>
  <si>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</si>
  <si>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</si>
  <si>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</si>
  <si>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</si>
  <si>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</si>
  <si>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</si>
  <si>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</si>
  <si>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HOW TO COUNT TRAVEL DAYS</t>
  </si>
  <si>
    <t>New Mexico</t>
  </si>
  <si>
    <t>NM</t>
  </si>
  <si>
    <t>New York</t>
  </si>
  <si>
    <t>NY</t>
  </si>
  <si>
    <t>1.</t>
  </si>
  <si>
    <t>Depart in the morning and travel all day:</t>
  </si>
  <si>
    <t>North Carolina</t>
  </si>
  <si>
    <t>NC</t>
  </si>
  <si>
    <t>Is a travel day.</t>
  </si>
  <si>
    <t>North Dakota</t>
  </si>
  <si>
    <t>ND</t>
  </si>
  <si>
    <t>Ohio</t>
  </si>
  <si>
    <t>OH</t>
  </si>
  <si>
    <t>2.</t>
  </si>
  <si>
    <t>Work in office in the morning and depart early</t>
  </si>
  <si>
    <t>Oklahoma</t>
  </si>
  <si>
    <t>OK</t>
  </si>
  <si>
    <t>afternoon, travel for the rest of the day:</t>
  </si>
  <si>
    <t>Oregon</t>
  </si>
  <si>
    <t>OR</t>
  </si>
  <si>
    <t>1/2 workday in location of office</t>
  </si>
  <si>
    <t>Pennsylvania</t>
  </si>
  <si>
    <t>PA</t>
  </si>
  <si>
    <t>AND</t>
  </si>
  <si>
    <t>Puerto Rico</t>
  </si>
  <si>
    <t>PR</t>
  </si>
  <si>
    <t>1/2 travel day</t>
  </si>
  <si>
    <t>Rhode Island</t>
  </si>
  <si>
    <t>RI</t>
  </si>
  <si>
    <t>South Carolina</t>
  </si>
  <si>
    <t>SC</t>
  </si>
  <si>
    <t>3.</t>
  </si>
  <si>
    <t xml:space="preserve">Depart in morning, arrive in new location in late </t>
  </si>
  <si>
    <t>South Dakota</t>
  </si>
  <si>
    <t>SD</t>
  </si>
  <si>
    <t>morning, or early afternoon and work the</t>
  </si>
  <si>
    <t>Tennessee</t>
  </si>
  <si>
    <t>TN</t>
  </si>
  <si>
    <t>rest of the day:</t>
  </si>
  <si>
    <t>Texas</t>
  </si>
  <si>
    <t>TX</t>
  </si>
  <si>
    <t>Utah</t>
  </si>
  <si>
    <t>UT</t>
  </si>
  <si>
    <t>Vermont</t>
  </si>
  <si>
    <t>VT</t>
  </si>
  <si>
    <t>1/2 workday in new location</t>
  </si>
  <si>
    <t>Virginia</t>
  </si>
  <si>
    <t>VA</t>
  </si>
  <si>
    <t>Washington</t>
  </si>
  <si>
    <t>WA</t>
  </si>
  <si>
    <t>4.</t>
  </si>
  <si>
    <t>Work in office all day and travel at night:</t>
  </si>
  <si>
    <t>West Virginia</t>
  </si>
  <si>
    <t>WV</t>
  </si>
  <si>
    <t>Full workday in office location</t>
  </si>
  <si>
    <t>Wisconsin</t>
  </si>
  <si>
    <t>WI</t>
  </si>
  <si>
    <t>Wyoming</t>
  </si>
  <si>
    <t>WY</t>
  </si>
  <si>
    <t>ARG</t>
  </si>
  <si>
    <t>AUS</t>
  </si>
  <si>
    <t>AST</t>
  </si>
  <si>
    <t>BEL</t>
  </si>
  <si>
    <t>BRA</t>
  </si>
  <si>
    <t>CAN</t>
  </si>
  <si>
    <t>CHI</t>
  </si>
  <si>
    <t>CHN</t>
  </si>
  <si>
    <t>COL</t>
  </si>
  <si>
    <t>DEN</t>
  </si>
  <si>
    <t>ECU</t>
  </si>
  <si>
    <t>FIN</t>
  </si>
  <si>
    <t>FRA</t>
  </si>
  <si>
    <t>GER</t>
  </si>
  <si>
    <t>GRE</t>
  </si>
  <si>
    <t>IDA</t>
  </si>
  <si>
    <t>INDO</t>
  </si>
  <si>
    <t>IRE</t>
  </si>
  <si>
    <t>ISR</t>
  </si>
  <si>
    <t>ITA</t>
  </si>
  <si>
    <t>JPN</t>
  </si>
  <si>
    <t>KOR</t>
  </si>
  <si>
    <t>MAL</t>
  </si>
  <si>
    <t>MEX</t>
  </si>
  <si>
    <t>NOR</t>
  </si>
  <si>
    <t>PER</t>
  </si>
  <si>
    <t>PHI</t>
  </si>
  <si>
    <t>POR</t>
  </si>
  <si>
    <t>SIN</t>
  </si>
  <si>
    <t>SA</t>
  </si>
  <si>
    <t>SPA</t>
  </si>
  <si>
    <t>SWE</t>
  </si>
  <si>
    <t>SWI</t>
  </si>
  <si>
    <t>TAI</t>
  </si>
  <si>
    <t>THA</t>
  </si>
  <si>
    <t>TUR</t>
  </si>
  <si>
    <t>URY</t>
  </si>
  <si>
    <t>VEN</t>
  </si>
  <si>
    <t>NL</t>
  </si>
  <si>
    <t>POL</t>
  </si>
  <si>
    <t>Chechia</t>
  </si>
  <si>
    <t>CZ</t>
  </si>
  <si>
    <t>Poland</t>
  </si>
  <si>
    <t>TOT</t>
  </si>
  <si>
    <t>-</t>
  </si>
  <si>
    <t>Chech Rep.</t>
  </si>
  <si>
    <t>Romania</t>
  </si>
  <si>
    <t>HUN</t>
  </si>
  <si>
    <t>ROM</t>
  </si>
  <si>
    <t>Non-Work Days:</t>
  </si>
  <si>
    <t>AUT</t>
  </si>
  <si>
    <t>DUB</t>
  </si>
  <si>
    <t>LUX</t>
  </si>
  <si>
    <t>Dubai</t>
  </si>
  <si>
    <t>Luxembourg</t>
  </si>
  <si>
    <t>Immensum2016</t>
  </si>
  <si>
    <t>Hungary</t>
  </si>
  <si>
    <t xml:space="preserve">           Please complete the Grid by placing the apporiate abbreviations representing the type of day or location in the squares.</t>
  </si>
  <si>
    <t>Total work days</t>
  </si>
  <si>
    <t xml:space="preserve">           Fill in all the working days (including weekends) both abroad and in your home country.</t>
  </si>
  <si>
    <t>select countries where you have been working during 2016</t>
  </si>
  <si>
    <t>Remarks (please include any remarks)</t>
  </si>
  <si>
    <t>Holiday/non-working day</t>
  </si>
  <si>
    <t>H</t>
  </si>
  <si>
    <t>Company</t>
  </si>
  <si>
    <t xml:space="preserve">Sick days                                       please consider sick days as "working days" </t>
  </si>
  <si>
    <t>USA</t>
  </si>
  <si>
    <t>United States of America</t>
  </si>
  <si>
    <t xml:space="preserve">                                                       by selecting the country where you would have worked.</t>
  </si>
  <si>
    <t>Cyprus</t>
  </si>
  <si>
    <t>CYP</t>
  </si>
  <si>
    <t>Russia</t>
  </si>
  <si>
    <t>RUS</t>
  </si>
  <si>
    <t>Kenia</t>
  </si>
  <si>
    <t>KEN</t>
  </si>
  <si>
    <t>Nigeria</t>
  </si>
  <si>
    <t>NIG</t>
  </si>
  <si>
    <t>Total</t>
  </si>
  <si>
    <t>)</t>
  </si>
  <si>
    <t>Holiday</t>
  </si>
  <si>
    <t>Country percentages worked</t>
  </si>
  <si>
    <t>ABBREV</t>
  </si>
  <si>
    <t>FULL</t>
  </si>
  <si>
    <t>Days</t>
  </si>
  <si>
    <t>Work days</t>
  </si>
  <si>
    <t>Work percentage</t>
  </si>
  <si>
    <t xml:space="preserve">days worked in </t>
  </si>
  <si>
    <t xml:space="preserve"> (</t>
  </si>
  <si>
    <t>%</t>
  </si>
  <si>
    <t>Workday Calendar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</si>
</sst>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6"/>
      <name val="Arial"/>
      <family val="2"/>
    </font>
    <font>
      <b/>
      <u/>
      <sz val="8"/>
      <name val="Helv"/>
    </font>
    <font>
      <sz val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ADDA"/>
        <bgColor indexed="64"/>
      </patternFill>
    </fill>
    <fill>
      <patternFill patternType="solid">
        <fgColor theme="1" tint="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Border="1"/>
    <xf numFmtId="0" fontId="0" fillId="0" borderId="0" xfId="0" applyAlignment="1">
      <alignment horizontal="center" vertical="top"/>
    </xf>
    <xf numFmtId="0" fontId="5" fillId="0" borderId="0" xfId="1" applyFont="1"/>
    <xf numFmtId="0" fontId="1" fillId="0" borderId="9" xfId="0" applyFont="1" applyBorder="1" applyAlignment="1">
      <alignment horizontal="center"/>
    </xf>
    <xf numFmtId="0" fontId="0" fillId="0" borderId="0" xfId="0" applyBorder="1"/>
    <xf numFmtId="0" fontId="1" fillId="0" borderId="9" xfId="0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0" fontId="0" fillId="2" borderId="7" xfId="0" applyFill="1" applyBorder="1"/>
    <xf numFmtId="0" fontId="1" fillId="0" borderId="11" xfId="0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8" fillId="0" borderId="0" xfId="0" applyFont="1" applyBorder="1" applyAlignment="1"/>
    <xf numFmtId="0" fontId="15" fillId="0" borderId="0" xfId="0" applyFont="1"/>
    <xf numFmtId="0" fontId="16" fillId="0" borderId="0" xfId="1" applyFont="1" applyAlignment="1" applyProtection="1">
      <alignment horizontal="right"/>
    </xf>
    <xf numFmtId="0" fontId="16" fillId="0" borderId="0" xfId="1" applyFont="1"/>
    <xf numFmtId="0" fontId="6" fillId="0" borderId="0" xfId="1" applyFont="1"/>
    <xf numFmtId="0" fontId="17" fillId="0" borderId="0" xfId="1" applyFont="1" applyProtection="1"/>
    <xf numFmtId="0" fontId="6" fillId="0" borderId="0" xfId="1" applyFont="1" applyProtection="1"/>
    <xf numFmtId="0" fontId="16" fillId="0" borderId="0" xfId="1" applyFont="1" applyProtection="1"/>
    <xf numFmtId="0" fontId="16" fillId="0" borderId="0" xfId="1" applyFont="1" applyBorder="1" applyProtection="1"/>
    <xf numFmtId="0" fontId="16" fillId="0" borderId="15" xfId="1" applyFont="1" applyBorder="1" applyProtection="1"/>
    <xf numFmtId="0" fontId="16" fillId="0" borderId="0" xfId="1" applyFont="1" applyBorder="1"/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" fontId="16" fillId="0" borderId="0" xfId="0" applyNumberFormat="1" applyFont="1" applyFill="1" applyBorder="1"/>
    <xf numFmtId="0" fontId="5" fillId="0" borderId="0" xfId="1" applyFont="1" applyFill="1"/>
    <xf numFmtId="0" fontId="12" fillId="0" borderId="9" xfId="0" applyFont="1" applyFill="1" applyBorder="1" applyAlignment="1" applyProtection="1">
      <alignment horizontal="left" vertical="center"/>
      <protection locked="0"/>
    </xf>
    <xf numFmtId="0" fontId="14" fillId="2" borderId="1" xfId="1" applyFont="1" applyFill="1" applyBorder="1" applyProtection="1"/>
    <xf numFmtId="0" fontId="10" fillId="2" borderId="2" xfId="1" applyFont="1" applyFill="1" applyBorder="1" applyProtection="1"/>
    <xf numFmtId="0" fontId="11" fillId="2" borderId="3" xfId="1" applyFont="1" applyFill="1" applyBorder="1"/>
    <xf numFmtId="0" fontId="14" fillId="2" borderId="4" xfId="1" applyFont="1" applyFill="1" applyBorder="1" applyProtection="1"/>
    <xf numFmtId="0" fontId="10" fillId="2" borderId="0" xfId="1" applyFont="1" applyFill="1" applyBorder="1" applyProtection="1"/>
    <xf numFmtId="0" fontId="11" fillId="2" borderId="5" xfId="1" applyFont="1" applyFill="1" applyBorder="1"/>
    <xf numFmtId="0" fontId="3" fillId="2" borderId="4" xfId="1" applyFont="1" applyFill="1" applyBorder="1"/>
    <xf numFmtId="0" fontId="3" fillId="2" borderId="0" xfId="1" applyFont="1" applyFill="1" applyBorder="1"/>
    <xf numFmtId="0" fontId="3" fillId="2" borderId="5" xfId="1" applyFont="1" applyFill="1" applyBorder="1"/>
    <xf numFmtId="0" fontId="3" fillId="2" borderId="0" xfId="1" applyFont="1" applyFill="1" applyBorder="1" applyProtection="1"/>
    <xf numFmtId="0" fontId="3" fillId="2" borderId="5" xfId="1" applyFont="1" applyFill="1" applyBorder="1" applyProtection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1" fontId="7" fillId="0" borderId="11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3" fillId="0" borderId="16" xfId="0" applyFont="1" applyBorder="1" applyAlignment="1"/>
    <xf numFmtId="0" fontId="12" fillId="3" borderId="9" xfId="0" applyFont="1" applyFill="1" applyBorder="1" applyAlignment="1" applyProtection="1">
      <alignment horizontal="left" vertical="center"/>
      <protection locked="0"/>
    </xf>
    <xf numFmtId="0" fontId="20" fillId="0" borderId="0" xfId="0" applyFont="1"/>
    <xf numFmtId="0" fontId="12" fillId="4" borderId="9" xfId="0" applyFont="1" applyFill="1" applyBorder="1" applyAlignment="1" applyProtection="1">
      <alignment horizontal="left" vertical="center"/>
      <protection locked="0"/>
    </xf>
    <xf numFmtId="0" fontId="21" fillId="2" borderId="1" xfId="0" applyFont="1" applyFill="1" applyBorder="1"/>
    <xf numFmtId="0" fontId="2" fillId="0" borderId="0" xfId="0" applyFont="1" applyAlignment="1">
      <alignment horizontal="center" vertical="top"/>
    </xf>
    <xf numFmtId="0" fontId="1" fillId="5" borderId="9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1" fillId="5" borderId="6" xfId="0" applyFont="1" applyFill="1" applyBorder="1"/>
    <xf numFmtId="0" fontId="7" fillId="5" borderId="7" xfId="0" applyFont="1" applyFill="1" applyBorder="1"/>
    <xf numFmtId="0" fontId="7" fillId="5" borderId="8" xfId="0" applyFont="1" applyFill="1" applyBorder="1"/>
    <xf numFmtId="0" fontId="12" fillId="6" borderId="10" xfId="0" applyFont="1" applyFill="1" applyBorder="1" applyProtection="1"/>
    <xf numFmtId="0" fontId="12" fillId="6" borderId="9" xfId="0" applyFont="1" applyFill="1" applyBorder="1" applyProtection="1"/>
    <xf numFmtId="0" fontId="12" fillId="2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9" fillId="0" borderId="0" xfId="0" applyFont="1" applyAlignment="1">
      <alignment horizontal="center"/>
    </xf>
    <xf numFmtId="164" fontId="0" fillId="0" borderId="0" xfId="2" applyNumberFormat="1" applyFont="1"/>
    <xf numFmtId="164" fontId="0" fillId="0" borderId="16" xfId="2" applyNumberFormat="1" applyFont="1" applyBorder="1"/>
    <xf numFmtId="164" fontId="0" fillId="0" borderId="0" xfId="0" applyNumberFormat="1"/>
    <xf numFmtId="1" fontId="0" fillId="0" borderId="0" xfId="0" applyNumberFormat="1"/>
    <xf numFmtId="0" fontId="2" fillId="0" borderId="16" xfId="0" applyFont="1" applyBorder="1"/>
    <xf numFmtId="0" fontId="0" fillId="0" borderId="16" xfId="0" applyBorder="1"/>
    <xf numFmtId="0" fontId="8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0" fillId="0" borderId="17" xfId="0" applyBorder="1"/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9" fontId="2" fillId="0" borderId="0" xfId="2" applyFont="1"/>
    <xf numFmtId="0" fontId="1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14" xfId="0" applyBorder="1" applyAlignment="1"/>
    <xf numFmtId="0" fontId="0" fillId="0" borderId="12" xfId="0" applyBorder="1" applyAlignment="1"/>
    <xf numFmtId="0" fontId="19" fillId="2" borderId="13" xfId="0" applyFont="1" applyFill="1" applyBorder="1" applyAlignment="1">
      <alignment horizontal="justify" vertical="top"/>
    </xf>
    <xf numFmtId="0" fontId="0" fillId="0" borderId="14" xfId="0" applyBorder="1" applyAlignment="1">
      <alignment horizontal="justify" vertical="top"/>
    </xf>
    <xf numFmtId="0" fontId="0" fillId="0" borderId="12" xfId="0" applyBorder="1" applyAlignment="1">
      <alignment horizontal="justify" vertical="top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</cellXfs>
  <cellStyles count="3">
    <cellStyle name="Normal_A" xfId="1"/>
    <cellStyle name="Procent" xfId="2" builtinId="5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AD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Link="$C$7" fmlaRange="FCTSHT!$B$1:$B$55" sel="1" val="0"/>
</file>

<file path=xl/ctrlProps/ctrlProp2.xml><?xml version="1.0" encoding="utf-8"?>
<formControlPr xmlns="http://schemas.microsoft.com/office/spreadsheetml/2009/9/main" objectType="Drop" dropStyle="combo" dx="16" fmlaLink="$E$7" fmlaRange="FCTSHT!$B$1:$B$55" sel="1" val="0"/>
</file>

<file path=xl/ctrlProps/ctrlProp3.xml><?xml version="1.0" encoding="utf-8"?>
<formControlPr xmlns="http://schemas.microsoft.com/office/spreadsheetml/2009/9/main" objectType="Drop" dropStyle="combo" dx="16" fmlaLink="$G$7" fmlaRange="FCTSHT!$B$1:$B$55" sel="1" val="0"/>
</file>

<file path=xl/ctrlProps/ctrlProp4.xml><?xml version="1.0" encoding="utf-8"?>
<formControlPr xmlns="http://schemas.microsoft.com/office/spreadsheetml/2009/9/main" objectType="Drop" dropStyle="combo" dx="16" fmlaLink="$I$7" fmlaRange="FCTSHT!$B$1:$B$55" sel="1" val="0"/>
</file>

<file path=xl/ctrlProps/ctrlProp5.xml><?xml version="1.0" encoding="utf-8"?>
<formControlPr xmlns="http://schemas.microsoft.com/office/spreadsheetml/2009/9/main" objectType="Drop" dropStyle="combo" dx="16" fmlaLink="$K$7" fmlaRange="FCTSHT!$B$1:$B$55" sel="1" val="0"/>
</file>

<file path=xl/ctrlProps/ctrlProp6.xml><?xml version="1.0" encoding="utf-8"?>
<formControlPr xmlns="http://schemas.microsoft.com/office/spreadsheetml/2009/9/main" objectType="Drop" dropStyle="combo" dx="16" fmlaLink="$M$7" fmlaRange="FCTSHT!$B$1:$B$55" sel="54" val="4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6</xdr:row>
          <xdr:rowOff>38100</xdr:rowOff>
        </xdr:from>
        <xdr:to>
          <xdr:col>3</xdr:col>
          <xdr:colOff>133350</xdr:colOff>
          <xdr:row>7</xdr:row>
          <xdr:rowOff>28575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47626</xdr:colOff>
      <xdr:row>0</xdr:row>
      <xdr:rowOff>57150</xdr:rowOff>
    </xdr:from>
    <xdr:to>
      <xdr:col>2</xdr:col>
      <xdr:colOff>66675</xdr:colOff>
      <xdr:row>3</xdr:row>
      <xdr:rowOff>157298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57150"/>
          <a:ext cx="581024" cy="547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</xdr:row>
          <xdr:rowOff>28575</xdr:rowOff>
        </xdr:from>
        <xdr:to>
          <xdr:col>4</xdr:col>
          <xdr:colOff>590550</xdr:colOff>
          <xdr:row>7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7</xdr:col>
          <xdr:colOff>28575</xdr:colOff>
          <xdr:row>7</xdr:row>
          <xdr:rowOff>9525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</xdr:row>
          <xdr:rowOff>28575</xdr:rowOff>
        </xdr:from>
        <xdr:to>
          <xdr:col>8</xdr:col>
          <xdr:colOff>590550</xdr:colOff>
          <xdr:row>7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</xdr:row>
          <xdr:rowOff>28575</xdr:rowOff>
        </xdr:from>
        <xdr:to>
          <xdr:col>10</xdr:col>
          <xdr:colOff>590550</xdr:colOff>
          <xdr:row>7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6</xdr:row>
          <xdr:rowOff>28575</xdr:rowOff>
        </xdr:from>
        <xdr:to>
          <xdr:col>13</xdr:col>
          <xdr:colOff>28575</xdr:colOff>
          <xdr:row>7</xdr:row>
          <xdr:rowOff>19050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51"/>
  <sheetViews>
    <sheetView showGridLines="0" tabSelected="1" topLeftCell="A4" zoomScaleNormal="100" zoomScaleSheetLayoutView="100" workbookViewId="0">
      <selection activeCell="L19" sqref="L19"/>
    </sheetView>
  </sheetViews>
  <sheetFormatPr defaultColWidth="0" defaultRowHeight="12.75" zeroHeight="1" x14ac:dyDescent="0.2"/>
  <cols>
    <col min="1" max="1" width="3" customWidth="1"/>
    <col min="2" max="2" width="5.42578125" customWidth="1"/>
    <col min="3" max="6" width="9.140625" customWidth="1"/>
    <col min="7" max="7" width="9" customWidth="1"/>
    <col min="8" max="14" width="9.140625" customWidth="1"/>
    <col min="15" max="15" width="5.42578125" customWidth="1"/>
    <col min="16" max="16" width="1.85546875" customWidth="1"/>
    <col min="17" max="17" width="18.5703125" customWidth="1"/>
    <col min="18" max="18" width="5" customWidth="1"/>
    <col min="19" max="19" width="14.42578125" customWidth="1"/>
    <col min="20" max="20" width="23.42578125" customWidth="1"/>
    <col min="21" max="21" width="5.7109375" customWidth="1"/>
    <col min="22" max="22" width="9.140625" customWidth="1"/>
    <col min="23" max="16384" width="9.140625" hidden="1"/>
  </cols>
  <sheetData>
    <row r="1" spans="2:21" ht="11.25" customHeight="1" x14ac:dyDescent="0.2"/>
    <row r="2" spans="2:21" ht="16.899999999999999" customHeight="1" x14ac:dyDescent="0.3">
      <c r="B2" s="104" t="s">
        <v>268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8"/>
      <c r="N2" s="18"/>
      <c r="O2" s="78"/>
      <c r="P2" s="17"/>
      <c r="T2" s="11"/>
    </row>
    <row r="3" spans="2:21" ht="7.5" customHeight="1" thickBot="1" x14ac:dyDescent="0.25"/>
    <row r="4" spans="2:21" ht="15.75" customHeight="1" thickBot="1" x14ac:dyDescent="0.25">
      <c r="C4" s="2" t="s">
        <v>0</v>
      </c>
      <c r="D4" s="101"/>
      <c r="E4" s="102"/>
      <c r="F4" s="102"/>
      <c r="G4" s="102"/>
      <c r="H4" s="103"/>
      <c r="I4" s="11"/>
      <c r="J4" s="63" t="s">
        <v>243</v>
      </c>
      <c r="K4" s="101"/>
      <c r="L4" s="102"/>
      <c r="M4" s="102"/>
      <c r="N4" s="103"/>
      <c r="O4" s="85"/>
      <c r="Q4" s="36" t="s">
        <v>14</v>
      </c>
      <c r="R4" s="37"/>
      <c r="S4" s="37"/>
      <c r="T4" s="37"/>
      <c r="U4" s="38"/>
    </row>
    <row r="5" spans="2:21" ht="7.5" customHeight="1" thickBot="1" x14ac:dyDescent="0.25">
      <c r="H5" s="1"/>
      <c r="I5" s="1"/>
      <c r="J5" s="1"/>
      <c r="K5" s="1"/>
      <c r="L5" s="1"/>
      <c r="M5" s="1"/>
      <c r="N5" s="1"/>
      <c r="O5" s="1"/>
      <c r="Q5" s="39"/>
      <c r="R5" s="40"/>
      <c r="S5" s="40"/>
      <c r="T5" s="40"/>
      <c r="U5" s="41"/>
    </row>
    <row r="6" spans="2:21" x14ac:dyDescent="0.2">
      <c r="C6" s="12" t="s">
        <v>239</v>
      </c>
      <c r="D6" s="8"/>
      <c r="E6" s="8"/>
      <c r="F6" s="8"/>
      <c r="G6" s="8"/>
      <c r="H6" s="8"/>
      <c r="I6" s="8"/>
      <c r="J6" s="8"/>
      <c r="K6" s="8"/>
      <c r="L6" s="8"/>
      <c r="M6" s="8"/>
      <c r="N6" s="13"/>
      <c r="O6" s="90"/>
      <c r="Q6" s="42" t="s">
        <v>17</v>
      </c>
      <c r="R6" s="43" t="s">
        <v>179</v>
      </c>
      <c r="S6" s="43"/>
      <c r="T6" s="43" t="s">
        <v>252</v>
      </c>
      <c r="U6" s="44" t="s">
        <v>253</v>
      </c>
    </row>
    <row r="7" spans="2:21" x14ac:dyDescent="0.2">
      <c r="C7" s="56">
        <v>1</v>
      </c>
      <c r="D7" s="7"/>
      <c r="E7" s="57">
        <v>1</v>
      </c>
      <c r="F7" s="7"/>
      <c r="G7" s="57">
        <v>1</v>
      </c>
      <c r="H7" s="7"/>
      <c r="I7" s="57">
        <v>1</v>
      </c>
      <c r="J7" s="7"/>
      <c r="K7" s="57">
        <v>1</v>
      </c>
      <c r="L7" s="7"/>
      <c r="M7" s="57">
        <v>54</v>
      </c>
      <c r="N7" s="14"/>
      <c r="O7" s="90"/>
      <c r="Q7" s="42" t="s">
        <v>21</v>
      </c>
      <c r="R7" s="43" t="s">
        <v>180</v>
      </c>
      <c r="S7" s="43"/>
      <c r="T7" s="43" t="s">
        <v>22</v>
      </c>
      <c r="U7" s="44" t="s">
        <v>200</v>
      </c>
    </row>
    <row r="8" spans="2:21" ht="13.5" thickBot="1" x14ac:dyDescent="0.25">
      <c r="C8" s="15"/>
      <c r="D8" s="9"/>
      <c r="E8" s="9"/>
      <c r="F8" s="9"/>
      <c r="G8" s="9"/>
      <c r="H8" s="9"/>
      <c r="I8" s="9"/>
      <c r="J8" s="9"/>
      <c r="K8" s="9"/>
      <c r="L8" s="9"/>
      <c r="M8" s="9"/>
      <c r="N8" s="16"/>
      <c r="O8" s="90"/>
      <c r="Q8" s="42" t="s">
        <v>25</v>
      </c>
      <c r="R8" s="43" t="s">
        <v>229</v>
      </c>
      <c r="S8" s="43"/>
      <c r="T8" s="43" t="s">
        <v>233</v>
      </c>
      <c r="U8" s="44" t="s">
        <v>231</v>
      </c>
    </row>
    <row r="9" spans="2:21" x14ac:dyDescent="0.2">
      <c r="B9" s="20" t="s">
        <v>236</v>
      </c>
      <c r="C9" s="20"/>
      <c r="Q9" s="42" t="s">
        <v>29</v>
      </c>
      <c r="R9" s="43" t="s">
        <v>182</v>
      </c>
      <c r="S9" s="43"/>
      <c r="T9" s="43" t="s">
        <v>26</v>
      </c>
      <c r="U9" s="44" t="s">
        <v>201</v>
      </c>
    </row>
    <row r="10" spans="2:21" x14ac:dyDescent="0.2">
      <c r="B10" s="88" t="s">
        <v>238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Q10" s="42" t="s">
        <v>33</v>
      </c>
      <c r="R10" s="43" t="s">
        <v>183</v>
      </c>
      <c r="S10" s="43"/>
      <c r="T10" s="43" t="s">
        <v>30</v>
      </c>
      <c r="U10" s="44" t="s">
        <v>202</v>
      </c>
    </row>
    <row r="11" spans="2:21" ht="14.25" customHeight="1" x14ac:dyDescent="0.2">
      <c r="B11" s="89"/>
      <c r="C11" s="64" t="s">
        <v>1</v>
      </c>
      <c r="D11" s="64" t="s">
        <v>2</v>
      </c>
      <c r="E11" s="64" t="s">
        <v>3</v>
      </c>
      <c r="F11" s="64" t="s">
        <v>4</v>
      </c>
      <c r="G11" s="64" t="s">
        <v>5</v>
      </c>
      <c r="H11" s="64" t="s">
        <v>6</v>
      </c>
      <c r="I11" s="64" t="s">
        <v>7</v>
      </c>
      <c r="J11" s="64" t="s">
        <v>8</v>
      </c>
      <c r="K11" s="64" t="s">
        <v>9</v>
      </c>
      <c r="L11" s="64" t="s">
        <v>10</v>
      </c>
      <c r="M11" s="64" t="s">
        <v>11</v>
      </c>
      <c r="N11" s="64" t="s">
        <v>12</v>
      </c>
      <c r="O11" s="87"/>
      <c r="Q11" s="42" t="s">
        <v>37</v>
      </c>
      <c r="R11" s="43" t="s">
        <v>184</v>
      </c>
      <c r="S11" s="43"/>
      <c r="T11" s="43" t="s">
        <v>34</v>
      </c>
      <c r="U11" s="44" t="s">
        <v>217</v>
      </c>
    </row>
    <row r="12" spans="2:21" ht="15" customHeight="1" x14ac:dyDescent="0.2">
      <c r="B12" s="6">
        <v>1</v>
      </c>
      <c r="C12" s="71"/>
      <c r="D12" s="61"/>
      <c r="E12" s="61"/>
      <c r="F12" s="71"/>
      <c r="G12" s="61"/>
      <c r="H12" s="61"/>
      <c r="I12" s="71"/>
      <c r="J12" s="61"/>
      <c r="K12" s="61"/>
      <c r="L12" s="71"/>
      <c r="M12" s="61"/>
      <c r="N12" s="61"/>
      <c r="O12" s="6">
        <v>1</v>
      </c>
      <c r="Q12" s="42" t="s">
        <v>42</v>
      </c>
      <c r="R12" s="43" t="s">
        <v>185</v>
      </c>
      <c r="S12" s="43"/>
      <c r="T12" s="43" t="s">
        <v>38</v>
      </c>
      <c r="U12" s="44" t="s">
        <v>39</v>
      </c>
    </row>
    <row r="13" spans="2:21" ht="15" customHeight="1" x14ac:dyDescent="0.2">
      <c r="B13" s="6">
        <v>2</v>
      </c>
      <c r="C13" s="35"/>
      <c r="D13" s="61"/>
      <c r="E13" s="61"/>
      <c r="F13" s="71"/>
      <c r="G13" s="61"/>
      <c r="H13" s="61"/>
      <c r="I13" s="71"/>
      <c r="J13" s="61"/>
      <c r="K13" s="71"/>
      <c r="L13" s="61"/>
      <c r="M13" s="61"/>
      <c r="N13" s="71"/>
      <c r="O13" s="6">
        <v>2</v>
      </c>
      <c r="Q13" s="42" t="s">
        <v>46</v>
      </c>
      <c r="R13" s="43" t="s">
        <v>186</v>
      </c>
      <c r="S13" s="43"/>
      <c r="T13" s="43" t="s">
        <v>254</v>
      </c>
      <c r="U13" s="44" t="s">
        <v>255</v>
      </c>
    </row>
    <row r="14" spans="2:21" ht="15" customHeight="1" x14ac:dyDescent="0.2">
      <c r="B14" s="6">
        <v>3</v>
      </c>
      <c r="C14" s="35"/>
      <c r="D14" s="61"/>
      <c r="E14" s="61"/>
      <c r="F14" s="61"/>
      <c r="G14" s="61"/>
      <c r="H14" s="71"/>
      <c r="I14" s="61"/>
      <c r="J14" s="61"/>
      <c r="K14" s="71"/>
      <c r="L14" s="61"/>
      <c r="M14" s="61"/>
      <c r="N14" s="71"/>
      <c r="O14" s="6">
        <v>3</v>
      </c>
      <c r="Q14" s="42" t="s">
        <v>50</v>
      </c>
      <c r="R14" s="43" t="s">
        <v>187</v>
      </c>
      <c r="S14" s="43"/>
      <c r="T14" s="43" t="s">
        <v>43</v>
      </c>
      <c r="U14" s="44" t="s">
        <v>203</v>
      </c>
    </row>
    <row r="15" spans="2:21" ht="15" customHeight="1" x14ac:dyDescent="0.2">
      <c r="B15" s="6">
        <v>4</v>
      </c>
      <c r="C15" s="35"/>
      <c r="D15" s="71"/>
      <c r="E15" s="71"/>
      <c r="F15" s="61"/>
      <c r="G15" s="61"/>
      <c r="H15" s="71"/>
      <c r="I15" s="61"/>
      <c r="J15" s="61"/>
      <c r="K15" s="61"/>
      <c r="L15" s="61"/>
      <c r="M15" s="71"/>
      <c r="N15" s="61"/>
      <c r="O15" s="6">
        <v>4</v>
      </c>
      <c r="Q15" s="42" t="s">
        <v>224</v>
      </c>
      <c r="R15" s="43" t="s">
        <v>220</v>
      </c>
      <c r="S15" s="43"/>
      <c r="T15" s="43" t="s">
        <v>47</v>
      </c>
      <c r="U15" s="44" t="s">
        <v>204</v>
      </c>
    </row>
    <row r="16" spans="2:21" ht="15" customHeight="1" x14ac:dyDescent="0.2">
      <c r="B16" s="6">
        <v>5</v>
      </c>
      <c r="C16" s="35"/>
      <c r="D16" s="71"/>
      <c r="E16" s="71"/>
      <c r="F16" s="61"/>
      <c r="G16" s="61"/>
      <c r="H16" s="61"/>
      <c r="I16" s="61"/>
      <c r="J16" s="71"/>
      <c r="K16" s="61"/>
      <c r="L16" s="61"/>
      <c r="M16" s="71"/>
      <c r="N16" s="61"/>
      <c r="O16" s="6">
        <v>5</v>
      </c>
      <c r="Q16" s="42" t="s">
        <v>248</v>
      </c>
      <c r="R16" s="43" t="s">
        <v>249</v>
      </c>
      <c r="S16" s="43"/>
      <c r="T16" s="45" t="s">
        <v>51</v>
      </c>
      <c r="U16" s="46" t="s">
        <v>205</v>
      </c>
    </row>
    <row r="17" spans="2:21" ht="15" customHeight="1" x14ac:dyDescent="0.2">
      <c r="B17" s="6">
        <v>6</v>
      </c>
      <c r="C17" s="35"/>
      <c r="D17" s="61"/>
      <c r="E17" s="61"/>
      <c r="F17" s="61"/>
      <c r="G17" s="71"/>
      <c r="H17" s="61"/>
      <c r="I17" s="61"/>
      <c r="J17" s="71"/>
      <c r="K17" s="61"/>
      <c r="L17" s="61"/>
      <c r="M17" s="61"/>
      <c r="N17" s="61"/>
      <c r="O17" s="6">
        <v>6</v>
      </c>
      <c r="Q17" s="42" t="s">
        <v>54</v>
      </c>
      <c r="R17" s="43" t="s">
        <v>188</v>
      </c>
      <c r="S17" s="43"/>
      <c r="T17" s="43" t="s">
        <v>221</v>
      </c>
      <c r="U17" s="44" t="s">
        <v>218</v>
      </c>
    </row>
    <row r="18" spans="2:21" ht="15" customHeight="1" x14ac:dyDescent="0.2">
      <c r="B18" s="6">
        <v>7</v>
      </c>
      <c r="C18" s="71"/>
      <c r="D18" s="61"/>
      <c r="E18" s="61"/>
      <c r="F18" s="61"/>
      <c r="G18" s="71"/>
      <c r="H18" s="61"/>
      <c r="I18" s="61"/>
      <c r="J18" s="61"/>
      <c r="K18" s="61"/>
      <c r="L18" s="71"/>
      <c r="M18" s="61"/>
      <c r="N18" s="61"/>
      <c r="O18" s="6">
        <v>7</v>
      </c>
      <c r="Q18" s="42" t="s">
        <v>232</v>
      </c>
      <c r="R18" s="43" t="s">
        <v>230</v>
      </c>
      <c r="S18" s="43"/>
      <c r="T18" s="43" t="s">
        <v>55</v>
      </c>
      <c r="U18" s="44" t="s">
        <v>206</v>
      </c>
    </row>
    <row r="19" spans="2:21" ht="15" customHeight="1" x14ac:dyDescent="0.2">
      <c r="B19" s="6">
        <v>8</v>
      </c>
      <c r="C19" s="71"/>
      <c r="D19" s="61"/>
      <c r="E19" s="61"/>
      <c r="F19" s="71"/>
      <c r="G19" s="61"/>
      <c r="H19" s="61"/>
      <c r="I19" s="71"/>
      <c r="J19" s="61"/>
      <c r="K19" s="61"/>
      <c r="L19" s="71"/>
      <c r="M19" s="61"/>
      <c r="N19" s="61"/>
      <c r="O19" s="6">
        <v>8</v>
      </c>
      <c r="Q19" s="42" t="s">
        <v>58</v>
      </c>
      <c r="R19" s="43" t="s">
        <v>189</v>
      </c>
      <c r="S19" s="43"/>
      <c r="T19" s="43" t="s">
        <v>225</v>
      </c>
      <c r="U19" s="44" t="s">
        <v>227</v>
      </c>
    </row>
    <row r="20" spans="2:21" ht="15" customHeight="1" x14ac:dyDescent="0.2">
      <c r="B20" s="6">
        <v>9</v>
      </c>
      <c r="C20" s="35"/>
      <c r="D20" s="61"/>
      <c r="E20" s="61"/>
      <c r="F20" s="71"/>
      <c r="G20" s="61"/>
      <c r="H20" s="61"/>
      <c r="I20" s="71"/>
      <c r="J20" s="61"/>
      <c r="K20" s="71"/>
      <c r="L20" s="61"/>
      <c r="M20" s="61"/>
      <c r="N20" s="71"/>
      <c r="O20" s="6">
        <v>9</v>
      </c>
      <c r="Q20" s="42" t="s">
        <v>62</v>
      </c>
      <c r="R20" s="43" t="s">
        <v>190</v>
      </c>
      <c r="S20" s="43"/>
      <c r="T20" s="43" t="s">
        <v>250</v>
      </c>
      <c r="U20" s="44" t="s">
        <v>251</v>
      </c>
    </row>
    <row r="21" spans="2:21" ht="15" customHeight="1" x14ac:dyDescent="0.2">
      <c r="B21" s="6">
        <v>10</v>
      </c>
      <c r="C21" s="35"/>
      <c r="D21" s="61"/>
      <c r="E21" s="61"/>
      <c r="F21" s="61"/>
      <c r="G21" s="61"/>
      <c r="H21" s="71"/>
      <c r="I21" s="61"/>
      <c r="J21" s="61"/>
      <c r="K21" s="71"/>
      <c r="L21" s="61"/>
      <c r="M21" s="61"/>
      <c r="N21" s="71"/>
      <c r="O21" s="6">
        <v>10</v>
      </c>
      <c r="Q21" s="42" t="s">
        <v>66</v>
      </c>
      <c r="R21" s="43" t="s">
        <v>191</v>
      </c>
      <c r="S21" s="43"/>
      <c r="T21" s="43" t="s">
        <v>59</v>
      </c>
      <c r="U21" s="44" t="s">
        <v>207</v>
      </c>
    </row>
    <row r="22" spans="2:21" ht="15" customHeight="1" x14ac:dyDescent="0.2">
      <c r="B22" s="6">
        <v>11</v>
      </c>
      <c r="C22" s="35"/>
      <c r="D22" s="71"/>
      <c r="E22" s="71"/>
      <c r="F22" s="61"/>
      <c r="G22" s="61"/>
      <c r="H22" s="71"/>
      <c r="I22" s="61"/>
      <c r="J22" s="61"/>
      <c r="K22" s="61"/>
      <c r="L22" s="61"/>
      <c r="M22" s="71"/>
      <c r="N22" s="61"/>
      <c r="O22" s="6">
        <v>11</v>
      </c>
      <c r="Q22" s="42" t="s">
        <v>70</v>
      </c>
      <c r="R22" s="43" t="s">
        <v>192</v>
      </c>
      <c r="S22" s="43"/>
      <c r="T22" s="43" t="s">
        <v>63</v>
      </c>
      <c r="U22" s="44" t="s">
        <v>208</v>
      </c>
    </row>
    <row r="23" spans="2:21" ht="15" customHeight="1" x14ac:dyDescent="0.2">
      <c r="B23" s="6">
        <v>12</v>
      </c>
      <c r="C23" s="35"/>
      <c r="D23" s="71"/>
      <c r="E23" s="71"/>
      <c r="F23" s="61"/>
      <c r="G23" s="61"/>
      <c r="H23" s="61"/>
      <c r="I23" s="61"/>
      <c r="J23" s="71"/>
      <c r="K23" s="61"/>
      <c r="L23" s="61"/>
      <c r="M23" s="71"/>
      <c r="N23" s="61"/>
      <c r="O23" s="6">
        <v>12</v>
      </c>
      <c r="Q23" s="42" t="s">
        <v>74</v>
      </c>
      <c r="R23" s="43" t="s">
        <v>193</v>
      </c>
      <c r="S23" s="43"/>
      <c r="T23" s="43" t="s">
        <v>67</v>
      </c>
      <c r="U23" s="44" t="s">
        <v>209</v>
      </c>
    </row>
    <row r="24" spans="2:21" ht="15" customHeight="1" x14ac:dyDescent="0.2">
      <c r="B24" s="6">
        <v>13</v>
      </c>
      <c r="C24" s="35"/>
      <c r="D24" s="61"/>
      <c r="E24" s="61"/>
      <c r="F24" s="61"/>
      <c r="G24" s="71"/>
      <c r="H24" s="61"/>
      <c r="I24" s="61"/>
      <c r="J24" s="71"/>
      <c r="K24" s="61"/>
      <c r="L24" s="61"/>
      <c r="M24" s="61"/>
      <c r="N24" s="61"/>
      <c r="O24" s="6">
        <v>13</v>
      </c>
      <c r="Q24" s="42" t="s">
        <v>235</v>
      </c>
      <c r="R24" s="43" t="s">
        <v>226</v>
      </c>
      <c r="S24" s="43"/>
      <c r="T24" s="43" t="s">
        <v>71</v>
      </c>
      <c r="U24" s="44" t="s">
        <v>210</v>
      </c>
    </row>
    <row r="25" spans="2:21" ht="15" customHeight="1" x14ac:dyDescent="0.2">
      <c r="B25" s="6">
        <v>14</v>
      </c>
      <c r="C25" s="71"/>
      <c r="D25" s="61"/>
      <c r="E25" s="61"/>
      <c r="F25" s="61"/>
      <c r="G25" s="71"/>
      <c r="H25" s="61"/>
      <c r="I25" s="61"/>
      <c r="J25" s="61"/>
      <c r="K25" s="61"/>
      <c r="L25" s="71"/>
      <c r="M25" s="61"/>
      <c r="N25" s="61"/>
      <c r="O25" s="6">
        <v>14</v>
      </c>
      <c r="Q25" s="42" t="s">
        <v>78</v>
      </c>
      <c r="R25" s="43" t="s">
        <v>79</v>
      </c>
      <c r="S25" s="43"/>
      <c r="T25" s="43" t="s">
        <v>75</v>
      </c>
      <c r="U25" s="44" t="s">
        <v>211</v>
      </c>
    </row>
    <row r="26" spans="2:21" ht="15" customHeight="1" x14ac:dyDescent="0.2">
      <c r="B26" s="6">
        <v>15</v>
      </c>
      <c r="C26" s="71"/>
      <c r="D26" s="61"/>
      <c r="E26" s="61"/>
      <c r="F26" s="71"/>
      <c r="G26" s="61"/>
      <c r="H26" s="61"/>
      <c r="I26" s="71"/>
      <c r="J26" s="61"/>
      <c r="K26" s="61"/>
      <c r="L26" s="71"/>
      <c r="M26" s="61"/>
      <c r="N26" s="61"/>
      <c r="O26" s="6">
        <v>15</v>
      </c>
      <c r="Q26" s="42" t="s">
        <v>83</v>
      </c>
      <c r="R26" s="43" t="s">
        <v>194</v>
      </c>
      <c r="S26" s="43"/>
      <c r="T26" s="43" t="s">
        <v>80</v>
      </c>
      <c r="U26" s="44" t="s">
        <v>212</v>
      </c>
    </row>
    <row r="27" spans="2:21" ht="15" customHeight="1" x14ac:dyDescent="0.2">
      <c r="B27" s="6">
        <v>16</v>
      </c>
      <c r="C27" s="35"/>
      <c r="D27" s="61"/>
      <c r="E27" s="61"/>
      <c r="F27" s="71"/>
      <c r="G27" s="61"/>
      <c r="H27" s="61"/>
      <c r="I27" s="71"/>
      <c r="J27" s="61"/>
      <c r="K27" s="71"/>
      <c r="L27" s="61"/>
      <c r="M27" s="61"/>
      <c r="N27" s="71"/>
      <c r="O27" s="6">
        <v>16</v>
      </c>
      <c r="Q27" s="42" t="s">
        <v>87</v>
      </c>
      <c r="R27" s="43" t="s">
        <v>195</v>
      </c>
      <c r="S27" s="43"/>
      <c r="T27" s="43" t="s">
        <v>84</v>
      </c>
      <c r="U27" s="44" t="s">
        <v>213</v>
      </c>
    </row>
    <row r="28" spans="2:21" ht="15" customHeight="1" x14ac:dyDescent="0.2">
      <c r="B28" s="6">
        <v>17</v>
      </c>
      <c r="C28" s="35"/>
      <c r="D28" s="61"/>
      <c r="E28" s="61"/>
      <c r="F28" s="61"/>
      <c r="G28" s="61"/>
      <c r="H28" s="71"/>
      <c r="I28" s="61"/>
      <c r="J28" s="61"/>
      <c r="K28" s="71"/>
      <c r="L28" s="61"/>
      <c r="M28" s="61"/>
      <c r="N28" s="71"/>
      <c r="O28" s="6">
        <v>17</v>
      </c>
      <c r="Q28" s="42" t="s">
        <v>91</v>
      </c>
      <c r="R28" s="43" t="s">
        <v>196</v>
      </c>
      <c r="S28" s="43"/>
      <c r="T28" s="43" t="s">
        <v>88</v>
      </c>
      <c r="U28" s="44" t="s">
        <v>214</v>
      </c>
    </row>
    <row r="29" spans="2:21" ht="15" customHeight="1" x14ac:dyDescent="0.2">
      <c r="B29" s="6">
        <v>18</v>
      </c>
      <c r="C29" s="35"/>
      <c r="D29" s="71"/>
      <c r="E29" s="71"/>
      <c r="F29" s="61"/>
      <c r="G29" s="61"/>
      <c r="H29" s="71"/>
      <c r="I29" s="61"/>
      <c r="J29" s="61"/>
      <c r="K29" s="61"/>
      <c r="L29" s="61"/>
      <c r="M29" s="71"/>
      <c r="N29" s="61"/>
      <c r="O29" s="6">
        <v>18</v>
      </c>
      <c r="Q29" s="42" t="s">
        <v>96</v>
      </c>
      <c r="R29" s="43" t="s">
        <v>197</v>
      </c>
      <c r="S29" s="52"/>
      <c r="T29" s="43" t="s">
        <v>92</v>
      </c>
      <c r="U29" s="44" t="s">
        <v>93</v>
      </c>
    </row>
    <row r="30" spans="2:21" ht="15" customHeight="1" x14ac:dyDescent="0.2">
      <c r="B30" s="6">
        <v>19</v>
      </c>
      <c r="C30" s="35"/>
      <c r="D30" s="71"/>
      <c r="E30" s="71"/>
      <c r="F30" s="61"/>
      <c r="G30" s="61"/>
      <c r="H30" s="61"/>
      <c r="I30" s="61"/>
      <c r="J30" s="71"/>
      <c r="K30" s="61"/>
      <c r="L30" s="61"/>
      <c r="M30" s="71"/>
      <c r="N30" s="61"/>
      <c r="O30" s="6">
        <v>19</v>
      </c>
      <c r="Q30" s="54" t="s">
        <v>100</v>
      </c>
      <c r="R30" s="52" t="s">
        <v>198</v>
      </c>
      <c r="S30" s="43"/>
      <c r="T30" s="43" t="s">
        <v>246</v>
      </c>
      <c r="U30" s="44" t="s">
        <v>245</v>
      </c>
    </row>
    <row r="31" spans="2:21" ht="15" customHeight="1" thickBot="1" x14ac:dyDescent="0.25">
      <c r="B31" s="6">
        <v>20</v>
      </c>
      <c r="C31" s="35"/>
      <c r="D31" s="61"/>
      <c r="E31" s="61"/>
      <c r="F31" s="61"/>
      <c r="G31" s="71"/>
      <c r="H31" s="61"/>
      <c r="I31" s="61"/>
      <c r="J31" s="71"/>
      <c r="K31" s="61"/>
      <c r="L31" s="61"/>
      <c r="M31" s="61"/>
      <c r="N31" s="61"/>
      <c r="O31" s="6">
        <v>20</v>
      </c>
      <c r="Q31" s="47" t="s">
        <v>18</v>
      </c>
      <c r="R31" s="48" t="s">
        <v>199</v>
      </c>
      <c r="S31" s="48"/>
      <c r="T31" s="48" t="s">
        <v>101</v>
      </c>
      <c r="U31" s="49" t="s">
        <v>216</v>
      </c>
    </row>
    <row r="32" spans="2:21" ht="15" customHeight="1" x14ac:dyDescent="0.2">
      <c r="B32" s="6">
        <v>21</v>
      </c>
      <c r="C32" s="71"/>
      <c r="D32" s="61"/>
      <c r="E32" s="61"/>
      <c r="F32" s="61"/>
      <c r="G32" s="71"/>
      <c r="H32" s="61"/>
      <c r="I32" s="61"/>
      <c r="J32" s="61"/>
      <c r="K32" s="61"/>
      <c r="L32" s="71"/>
      <c r="M32" s="61"/>
      <c r="N32" s="61"/>
      <c r="O32" s="6">
        <v>21</v>
      </c>
    </row>
    <row r="33" spans="2:22" ht="15" customHeight="1" thickBot="1" x14ac:dyDescent="0.25">
      <c r="B33" s="6">
        <v>22</v>
      </c>
      <c r="C33" s="71"/>
      <c r="D33" s="61"/>
      <c r="E33" s="61"/>
      <c r="F33" s="71"/>
      <c r="G33" s="61"/>
      <c r="H33" s="61"/>
      <c r="I33" s="71"/>
      <c r="J33" s="61"/>
      <c r="K33" s="61"/>
      <c r="L33" s="71"/>
      <c r="M33" s="61"/>
      <c r="N33" s="61"/>
      <c r="O33" s="6">
        <v>22</v>
      </c>
    </row>
    <row r="34" spans="2:22" ht="15" customHeight="1" x14ac:dyDescent="0.2">
      <c r="B34" s="6">
        <v>23</v>
      </c>
      <c r="C34" s="35"/>
      <c r="D34" s="61"/>
      <c r="E34" s="61"/>
      <c r="F34" s="71"/>
      <c r="G34" s="61"/>
      <c r="H34" s="61"/>
      <c r="I34" s="71"/>
      <c r="J34" s="61"/>
      <c r="K34" s="71"/>
      <c r="L34" s="61"/>
      <c r="M34" s="61"/>
      <c r="N34" s="71"/>
      <c r="O34" s="6">
        <v>23</v>
      </c>
      <c r="Q34" s="62" t="s">
        <v>228</v>
      </c>
      <c r="R34" s="8"/>
      <c r="S34" s="8"/>
      <c r="T34" s="50"/>
      <c r="U34" s="51"/>
    </row>
    <row r="35" spans="2:22" ht="15" customHeight="1" x14ac:dyDescent="0.2">
      <c r="B35" s="6">
        <v>24</v>
      </c>
      <c r="C35" s="35"/>
      <c r="D35" s="61"/>
      <c r="E35" s="61"/>
      <c r="F35" s="61"/>
      <c r="G35" s="61"/>
      <c r="H35" s="71"/>
      <c r="I35" s="61"/>
      <c r="J35" s="61"/>
      <c r="K35" s="71"/>
      <c r="L35" s="61"/>
      <c r="M35" s="61"/>
      <c r="N35" s="71"/>
      <c r="O35" s="6">
        <v>24</v>
      </c>
      <c r="Q35" s="54" t="s">
        <v>241</v>
      </c>
      <c r="R35" s="52"/>
      <c r="S35" s="52" t="s">
        <v>242</v>
      </c>
      <c r="T35" s="52"/>
      <c r="U35" s="53"/>
    </row>
    <row r="36" spans="2:22" ht="15" customHeight="1" x14ac:dyDescent="0.2">
      <c r="B36" s="6">
        <v>25</v>
      </c>
      <c r="C36" s="35"/>
      <c r="D36" s="71"/>
      <c r="E36" s="71"/>
      <c r="F36" s="61"/>
      <c r="G36" s="61"/>
      <c r="H36" s="71"/>
      <c r="I36" s="61"/>
      <c r="J36" s="61"/>
      <c r="K36" s="61"/>
      <c r="L36" s="61"/>
      <c r="M36" s="71"/>
      <c r="N36" s="61"/>
      <c r="O36" s="6">
        <v>25</v>
      </c>
      <c r="Q36" s="54" t="s">
        <v>244</v>
      </c>
      <c r="R36" s="52"/>
      <c r="S36" s="52"/>
      <c r="T36" s="52"/>
      <c r="U36" s="53"/>
    </row>
    <row r="37" spans="2:22" ht="15" customHeight="1" x14ac:dyDescent="0.2">
      <c r="B37" s="6">
        <v>26</v>
      </c>
      <c r="C37" s="35"/>
      <c r="D37" s="71"/>
      <c r="E37" s="71"/>
      <c r="F37" s="61"/>
      <c r="G37" s="61"/>
      <c r="H37" s="61"/>
      <c r="I37" s="61"/>
      <c r="J37" s="71"/>
      <c r="K37" s="61"/>
      <c r="L37" s="61"/>
      <c r="M37" s="71"/>
      <c r="N37" s="61"/>
      <c r="O37" s="6">
        <v>26</v>
      </c>
      <c r="Q37" s="54" t="s">
        <v>247</v>
      </c>
      <c r="R37" s="52"/>
      <c r="S37" s="52"/>
      <c r="T37" s="52"/>
      <c r="U37" s="53"/>
    </row>
    <row r="38" spans="2:22" ht="15" customHeight="1" thickBot="1" x14ac:dyDescent="0.25">
      <c r="B38" s="6">
        <v>27</v>
      </c>
      <c r="C38" s="35"/>
      <c r="D38" s="61"/>
      <c r="E38" s="61"/>
      <c r="F38" s="61"/>
      <c r="G38" s="71"/>
      <c r="H38" s="61"/>
      <c r="I38" s="61"/>
      <c r="J38" s="71"/>
      <c r="K38" s="61"/>
      <c r="L38" s="61"/>
      <c r="M38" s="61"/>
      <c r="N38" s="61"/>
      <c r="O38" s="6">
        <v>27</v>
      </c>
      <c r="Q38" s="47"/>
      <c r="R38" s="48"/>
      <c r="S38" s="48"/>
      <c r="T38" s="48"/>
      <c r="U38" s="49"/>
    </row>
    <row r="39" spans="2:22" ht="15" customHeight="1" thickBot="1" x14ac:dyDescent="0.25">
      <c r="B39" s="6">
        <v>28</v>
      </c>
      <c r="C39" s="71"/>
      <c r="D39" s="61"/>
      <c r="E39" s="61"/>
      <c r="F39" s="61"/>
      <c r="G39" s="71"/>
      <c r="H39" s="61"/>
      <c r="I39" s="61"/>
      <c r="J39" s="61"/>
      <c r="K39" s="61"/>
      <c r="L39" s="71"/>
      <c r="M39" s="61"/>
      <c r="N39" s="61"/>
      <c r="O39" s="6">
        <v>28</v>
      </c>
      <c r="Q39" s="98" t="s">
        <v>240</v>
      </c>
      <c r="R39" s="99"/>
      <c r="S39" s="99"/>
      <c r="T39" s="99"/>
      <c r="U39" s="100"/>
    </row>
    <row r="40" spans="2:22" ht="15" customHeight="1" x14ac:dyDescent="0.2">
      <c r="B40" s="6">
        <v>29</v>
      </c>
      <c r="C40" s="71"/>
      <c r="D40" s="69"/>
      <c r="E40" s="59"/>
      <c r="F40" s="71"/>
      <c r="G40" s="35"/>
      <c r="H40" s="35"/>
      <c r="I40" s="71"/>
      <c r="J40" s="59"/>
      <c r="K40" s="35"/>
      <c r="L40" s="71"/>
      <c r="M40" s="59"/>
      <c r="N40" s="35"/>
      <c r="O40" s="6">
        <v>29</v>
      </c>
      <c r="Q40" s="72"/>
      <c r="R40" s="73"/>
      <c r="S40" s="73"/>
      <c r="T40" s="73"/>
      <c r="U40" s="74"/>
    </row>
    <row r="41" spans="2:22" ht="15" customHeight="1" x14ac:dyDescent="0.2">
      <c r="B41" s="4">
        <v>30</v>
      </c>
      <c r="C41" s="35"/>
      <c r="D41" s="69"/>
      <c r="E41" s="35"/>
      <c r="F41" s="71"/>
      <c r="G41" s="59"/>
      <c r="H41" s="35"/>
      <c r="I41" s="71"/>
      <c r="J41" s="59"/>
      <c r="K41" s="71"/>
      <c r="L41" s="35"/>
      <c r="M41" s="35"/>
      <c r="N41" s="71"/>
      <c r="O41" s="4">
        <v>30</v>
      </c>
      <c r="Q41" s="72"/>
      <c r="R41" s="73"/>
      <c r="S41" s="73"/>
      <c r="T41" s="73"/>
      <c r="U41" s="74"/>
    </row>
    <row r="42" spans="2:22" ht="15" customHeight="1" thickBot="1" x14ac:dyDescent="0.25">
      <c r="B42" s="4">
        <v>31</v>
      </c>
      <c r="C42" s="35"/>
      <c r="D42" s="70"/>
      <c r="E42" s="35"/>
      <c r="F42" s="70"/>
      <c r="G42" s="59"/>
      <c r="H42" s="70"/>
      <c r="I42" s="35"/>
      <c r="J42" s="35"/>
      <c r="K42" s="70"/>
      <c r="L42" s="59"/>
      <c r="M42" s="69"/>
      <c r="N42" s="71"/>
      <c r="O42" s="4">
        <v>31</v>
      </c>
      <c r="Q42" s="75"/>
      <c r="R42" s="76"/>
      <c r="S42" s="76"/>
      <c r="T42" s="76"/>
      <c r="U42" s="77"/>
      <c r="V42" s="5"/>
    </row>
    <row r="43" spans="2:22" ht="6" customHeight="1" thickBot="1" x14ac:dyDescent="0.25">
      <c r="V43" s="19"/>
    </row>
    <row r="44" spans="2:22" ht="15" customHeight="1" thickBot="1" x14ac:dyDescent="0.25">
      <c r="B44" s="10" t="str">
        <f>VLOOKUP(C7,FCTSHT!$A$1:$B$54,2,0)</f>
        <v>-</v>
      </c>
      <c r="C44" s="10">
        <f t="shared" ref="C44:C49" si="0">COUNTIF(C$12:C$42,B44)</f>
        <v>0</v>
      </c>
      <c r="D44" s="10">
        <f t="shared" ref="D44:N49" si="1">COUNTIF(D$12:D$42,$B44)</f>
        <v>0</v>
      </c>
      <c r="E44" s="10">
        <f t="shared" si="1"/>
        <v>0</v>
      </c>
      <c r="F44" s="10">
        <f t="shared" si="1"/>
        <v>0</v>
      </c>
      <c r="G44" s="10">
        <f t="shared" si="1"/>
        <v>0</v>
      </c>
      <c r="H44" s="10">
        <f t="shared" si="1"/>
        <v>0</v>
      </c>
      <c r="I44" s="10">
        <f t="shared" si="1"/>
        <v>0</v>
      </c>
      <c r="J44" s="10">
        <f t="shared" si="1"/>
        <v>0</v>
      </c>
      <c r="K44" s="10">
        <f t="shared" si="1"/>
        <v>0</v>
      </c>
      <c r="L44" s="10">
        <f t="shared" si="1"/>
        <v>0</v>
      </c>
      <c r="M44" s="10">
        <f t="shared" si="1"/>
        <v>0</v>
      </c>
      <c r="N44" s="10">
        <f t="shared" si="1"/>
        <v>0</v>
      </c>
      <c r="O44" s="86"/>
      <c r="Q44" s="55">
        <f t="shared" ref="Q44:Q49" si="2">SUM(C44:P44)</f>
        <v>0</v>
      </c>
      <c r="R44" s="94" t="str">
        <f>IF(Q44&gt;0,IF(B44=S$35,"holidays",FCTSHT!Q3),"")</f>
        <v/>
      </c>
      <c r="S44" s="95"/>
      <c r="T44" s="96"/>
      <c r="U44" s="97"/>
      <c r="V44" s="19"/>
    </row>
    <row r="45" spans="2:22" ht="15" customHeight="1" thickBot="1" x14ac:dyDescent="0.25">
      <c r="B45" s="10" t="str">
        <f>VLOOKUP(E7,FCTSHT!$A$1:$B$54,2,0)</f>
        <v>-</v>
      </c>
      <c r="C45" s="10">
        <f t="shared" si="0"/>
        <v>0</v>
      </c>
      <c r="D45" s="10">
        <f t="shared" si="1"/>
        <v>0</v>
      </c>
      <c r="E45" s="10">
        <f t="shared" si="1"/>
        <v>0</v>
      </c>
      <c r="F45" s="10">
        <f t="shared" si="1"/>
        <v>0</v>
      </c>
      <c r="G45" s="10">
        <f t="shared" si="1"/>
        <v>0</v>
      </c>
      <c r="H45" s="10">
        <f t="shared" si="1"/>
        <v>0</v>
      </c>
      <c r="I45" s="10">
        <f t="shared" si="1"/>
        <v>0</v>
      </c>
      <c r="J45" s="10">
        <f t="shared" si="1"/>
        <v>0</v>
      </c>
      <c r="K45" s="10">
        <f t="shared" si="1"/>
        <v>0</v>
      </c>
      <c r="L45" s="10">
        <f t="shared" si="1"/>
        <v>0</v>
      </c>
      <c r="M45" s="10">
        <f t="shared" si="1"/>
        <v>0</v>
      </c>
      <c r="N45" s="10">
        <f t="shared" si="1"/>
        <v>0</v>
      </c>
      <c r="O45" s="86"/>
      <c r="Q45" s="55">
        <f t="shared" si="2"/>
        <v>0</v>
      </c>
      <c r="R45" s="94" t="str">
        <f>IF(Q45&gt;0,IF(B45=S$35,"holidays",FCTSHT!Q4),"")</f>
        <v/>
      </c>
      <c r="S45" s="95"/>
      <c r="T45" s="96"/>
      <c r="U45" s="97"/>
      <c r="V45" s="19"/>
    </row>
    <row r="46" spans="2:22" ht="15" customHeight="1" thickBot="1" x14ac:dyDescent="0.25">
      <c r="B46" s="10" t="str">
        <f>VLOOKUP(G7,FCTSHT!$A$1:$B$54,2,0)</f>
        <v>-</v>
      </c>
      <c r="C46" s="10">
        <f t="shared" si="0"/>
        <v>0</v>
      </c>
      <c r="D46" s="10">
        <f t="shared" si="1"/>
        <v>0</v>
      </c>
      <c r="E46" s="10">
        <f t="shared" si="1"/>
        <v>0</v>
      </c>
      <c r="F46" s="10">
        <f t="shared" si="1"/>
        <v>0</v>
      </c>
      <c r="G46" s="10">
        <f t="shared" si="1"/>
        <v>0</v>
      </c>
      <c r="H46" s="10">
        <f t="shared" si="1"/>
        <v>0</v>
      </c>
      <c r="I46" s="10">
        <f t="shared" si="1"/>
        <v>0</v>
      </c>
      <c r="J46" s="10">
        <f t="shared" si="1"/>
        <v>0</v>
      </c>
      <c r="K46" s="10">
        <f t="shared" si="1"/>
        <v>0</v>
      </c>
      <c r="L46" s="10">
        <f t="shared" si="1"/>
        <v>0</v>
      </c>
      <c r="M46" s="10">
        <f t="shared" si="1"/>
        <v>0</v>
      </c>
      <c r="N46" s="10">
        <f t="shared" si="1"/>
        <v>0</v>
      </c>
      <c r="O46" s="86"/>
      <c r="Q46" s="55">
        <f t="shared" si="2"/>
        <v>0</v>
      </c>
      <c r="R46" s="94" t="str">
        <f>IF(Q46&gt;0,IF(B46=S$35,"holidays",FCTSHT!Q5),"")</f>
        <v/>
      </c>
      <c r="S46" s="95"/>
      <c r="T46" s="96"/>
      <c r="U46" s="97"/>
      <c r="V46" s="19"/>
    </row>
    <row r="47" spans="2:22" ht="17.100000000000001" customHeight="1" thickBot="1" x14ac:dyDescent="0.25">
      <c r="B47" s="10" t="str">
        <f>VLOOKUP(I7,FCTSHT!$A$1:$B$54,2,0)</f>
        <v>-</v>
      </c>
      <c r="C47" s="10">
        <f t="shared" si="0"/>
        <v>0</v>
      </c>
      <c r="D47" s="10">
        <f t="shared" si="1"/>
        <v>0</v>
      </c>
      <c r="E47" s="10">
        <f t="shared" si="1"/>
        <v>0</v>
      </c>
      <c r="F47" s="10">
        <f t="shared" si="1"/>
        <v>0</v>
      </c>
      <c r="G47" s="10">
        <f t="shared" si="1"/>
        <v>0</v>
      </c>
      <c r="H47" s="10">
        <f t="shared" si="1"/>
        <v>0</v>
      </c>
      <c r="I47" s="10">
        <f t="shared" si="1"/>
        <v>0</v>
      </c>
      <c r="J47" s="10">
        <f t="shared" si="1"/>
        <v>0</v>
      </c>
      <c r="K47" s="10">
        <f t="shared" si="1"/>
        <v>0</v>
      </c>
      <c r="L47" s="10">
        <f t="shared" si="1"/>
        <v>0</v>
      </c>
      <c r="M47" s="10">
        <f t="shared" si="1"/>
        <v>0</v>
      </c>
      <c r="N47" s="10">
        <f t="shared" si="1"/>
        <v>0</v>
      </c>
      <c r="O47" s="86"/>
      <c r="Q47" s="55">
        <f t="shared" si="2"/>
        <v>0</v>
      </c>
      <c r="R47" s="94" t="str">
        <f>IF(Q47&gt;0,IF(B47=S$35,"holidays",FCTSHT!Q6),"")</f>
        <v/>
      </c>
      <c r="S47" s="95"/>
      <c r="T47" s="96"/>
      <c r="U47" s="97"/>
      <c r="V47" s="19"/>
    </row>
    <row r="48" spans="2:22" ht="17.100000000000001" customHeight="1" thickBot="1" x14ac:dyDescent="0.25">
      <c r="B48" s="10" t="str">
        <f>VLOOKUP(K7,FCTSHT!$A$1:$B$54,2,0)</f>
        <v>-</v>
      </c>
      <c r="C48" s="10">
        <f t="shared" si="0"/>
        <v>0</v>
      </c>
      <c r="D48" s="10">
        <f t="shared" si="1"/>
        <v>0</v>
      </c>
      <c r="E48" s="10">
        <f t="shared" si="1"/>
        <v>0</v>
      </c>
      <c r="F48" s="10">
        <f t="shared" si="1"/>
        <v>0</v>
      </c>
      <c r="G48" s="10">
        <f t="shared" si="1"/>
        <v>0</v>
      </c>
      <c r="H48" s="10">
        <f t="shared" si="1"/>
        <v>0</v>
      </c>
      <c r="I48" s="10">
        <f t="shared" si="1"/>
        <v>0</v>
      </c>
      <c r="J48" s="10">
        <f t="shared" si="1"/>
        <v>0</v>
      </c>
      <c r="K48" s="10">
        <f t="shared" si="1"/>
        <v>0</v>
      </c>
      <c r="L48" s="10">
        <f t="shared" si="1"/>
        <v>0</v>
      </c>
      <c r="M48" s="10">
        <f t="shared" si="1"/>
        <v>0</v>
      </c>
      <c r="N48" s="10">
        <f t="shared" si="1"/>
        <v>0</v>
      </c>
      <c r="O48" s="86"/>
      <c r="Q48" s="55">
        <f t="shared" si="2"/>
        <v>0</v>
      </c>
      <c r="R48" s="94" t="str">
        <f>IF(Q48&gt;0,IF(B48=S$35,"holidays",FCTSHT!Q7),"")</f>
        <v/>
      </c>
      <c r="S48" s="95"/>
      <c r="T48" s="96"/>
      <c r="U48" s="97"/>
      <c r="V48" s="19"/>
    </row>
    <row r="49" spans="1:22" ht="17.100000000000001" customHeight="1" thickBot="1" x14ac:dyDescent="0.25">
      <c r="B49" s="93" t="str">
        <f>VLOOKUP(M7,FCTSHT!$A$1:$B$54,2,0)</f>
        <v>H</v>
      </c>
      <c r="C49" s="93">
        <f t="shared" si="0"/>
        <v>0</v>
      </c>
      <c r="D49" s="93">
        <f t="shared" si="1"/>
        <v>0</v>
      </c>
      <c r="E49" s="93">
        <f t="shared" si="1"/>
        <v>0</v>
      </c>
      <c r="F49" s="93">
        <f t="shared" si="1"/>
        <v>0</v>
      </c>
      <c r="G49" s="93">
        <f t="shared" si="1"/>
        <v>0</v>
      </c>
      <c r="H49" s="93">
        <f t="shared" si="1"/>
        <v>0</v>
      </c>
      <c r="I49" s="93">
        <f t="shared" si="1"/>
        <v>0</v>
      </c>
      <c r="J49" s="93">
        <f t="shared" si="1"/>
        <v>0</v>
      </c>
      <c r="K49" s="93">
        <f t="shared" si="1"/>
        <v>0</v>
      </c>
      <c r="L49" s="93">
        <f t="shared" si="1"/>
        <v>0</v>
      </c>
      <c r="M49" s="93">
        <f t="shared" si="1"/>
        <v>0</v>
      </c>
      <c r="N49" s="93">
        <f t="shared" si="1"/>
        <v>0</v>
      </c>
      <c r="O49" s="86"/>
      <c r="Q49" s="55">
        <f t="shared" si="2"/>
        <v>0</v>
      </c>
      <c r="R49" s="94" t="str">
        <f>IF(Q49&gt;0,IF(B49=S$35,"holidays",FCTSHT!Q8),"")</f>
        <v/>
      </c>
      <c r="S49" s="95"/>
      <c r="T49" s="96"/>
      <c r="U49" s="97"/>
      <c r="V49" s="19"/>
    </row>
    <row r="50" spans="1:22" ht="13.5" thickBot="1" x14ac:dyDescent="0.25">
      <c r="B50" s="65" t="s">
        <v>222</v>
      </c>
      <c r="C50" s="65">
        <f>SUM(C44:C49)</f>
        <v>0</v>
      </c>
      <c r="D50" s="65">
        <f t="shared" ref="D50:N50" si="3">SUM(D44:D49)</f>
        <v>0</v>
      </c>
      <c r="E50" s="65">
        <f t="shared" si="3"/>
        <v>0</v>
      </c>
      <c r="F50" s="65">
        <f t="shared" si="3"/>
        <v>0</v>
      </c>
      <c r="G50" s="65">
        <f t="shared" si="3"/>
        <v>0</v>
      </c>
      <c r="H50" s="65">
        <f t="shared" si="3"/>
        <v>0</v>
      </c>
      <c r="I50" s="65">
        <f t="shared" si="3"/>
        <v>0</v>
      </c>
      <c r="J50" s="65">
        <f t="shared" si="3"/>
        <v>0</v>
      </c>
      <c r="K50" s="65">
        <f t="shared" si="3"/>
        <v>0</v>
      </c>
      <c r="L50" s="65">
        <f t="shared" si="3"/>
        <v>0</v>
      </c>
      <c r="M50" s="65">
        <f t="shared" si="3"/>
        <v>0</v>
      </c>
      <c r="N50" s="65">
        <f t="shared" si="3"/>
        <v>0</v>
      </c>
      <c r="O50" s="91"/>
      <c r="Q50" s="65">
        <f>FCTSHT!I9</f>
        <v>0</v>
      </c>
      <c r="R50" s="66" t="s">
        <v>237</v>
      </c>
      <c r="S50" s="67"/>
      <c r="T50" s="67"/>
      <c r="U50" s="68"/>
    </row>
    <row r="51" spans="1:22" x14ac:dyDescent="0.2">
      <c r="A51" s="60" t="s">
        <v>234</v>
      </c>
    </row>
  </sheetData>
  <mergeCells count="10">
    <mergeCell ref="Q39:U39"/>
    <mergeCell ref="D4:H4"/>
    <mergeCell ref="B2:L2"/>
    <mergeCell ref="K4:N4"/>
    <mergeCell ref="R44:U44"/>
    <mergeCell ref="R45:U45"/>
    <mergeCell ref="R46:U46"/>
    <mergeCell ref="R47:U47"/>
    <mergeCell ref="R48:U48"/>
    <mergeCell ref="R49:U49"/>
  </mergeCells>
  <phoneticPr fontId="0" type="noConversion"/>
  <conditionalFormatting sqref="V48">
    <cfRule type="iconSet" priority="13">
      <iconSet>
        <cfvo type="percent" val="0"/>
        <cfvo type="percent" val="33"/>
        <cfvo type="percent" val="67"/>
      </iconSet>
    </cfRule>
  </conditionalFormatting>
  <conditionalFormatting sqref="V43:V47">
    <cfRule type="iconSet" priority="10">
      <iconSet>
        <cfvo type="percent" val="0"/>
        <cfvo type="percent" val="33"/>
        <cfvo type="percent" val="67"/>
      </iconSet>
    </cfRule>
  </conditionalFormatting>
  <conditionalFormatting sqref="V49">
    <cfRule type="iconSet" priority="3">
      <iconSet>
        <cfvo type="percent" val="0"/>
        <cfvo type="percent" val="33"/>
        <cfvo type="percent" val="67"/>
      </iconSet>
    </cfRule>
  </conditionalFormatting>
  <printOptions horizontalCentered="1" verticalCentered="1"/>
  <pageMargins left="0.5" right="0.5" top="0.2" bottom="0.2" header="0" footer="0"/>
  <pageSetup scale="7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2" r:id="rId4" name="Drop Down 36">
              <controlPr defaultSize="0" autoLine="0" autoPict="0">
                <anchor moveWithCells="1">
                  <from>
                    <xdr:col>2</xdr:col>
                    <xdr:colOff>285750</xdr:colOff>
                    <xdr:row>6</xdr:row>
                    <xdr:rowOff>38100</xdr:rowOff>
                  </from>
                  <to>
                    <xdr:col>3</xdr:col>
                    <xdr:colOff>133350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5" name="Drop Down 64">
              <controlPr defaultSize="0" autoLine="0" autoPict="0">
                <anchor moveWithCells="1">
                  <from>
                    <xdr:col>4</xdr:col>
                    <xdr:colOff>133350</xdr:colOff>
                    <xdr:row>6</xdr:row>
                    <xdr:rowOff>28575</xdr:rowOff>
                  </from>
                  <to>
                    <xdr:col>4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" name="Drop Down 66">
              <controlPr defaultSize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7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" name="Drop Down 67">
              <controlPr defaultSize="0" autoLine="0" autoPict="0">
                <anchor moveWithCells="1">
                  <from>
                    <xdr:col>8</xdr:col>
                    <xdr:colOff>133350</xdr:colOff>
                    <xdr:row>6</xdr:row>
                    <xdr:rowOff>28575</xdr:rowOff>
                  </from>
                  <to>
                    <xdr:col>8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8" name="Drop Down 68">
              <controlPr defaultSize="0" autoLine="0" autoPict="0">
                <anchor moveWithCells="1">
                  <from>
                    <xdr:col>10</xdr:col>
                    <xdr:colOff>133350</xdr:colOff>
                    <xdr:row>6</xdr:row>
                    <xdr:rowOff>28575</xdr:rowOff>
                  </from>
                  <to>
                    <xdr:col>10</xdr:col>
                    <xdr:colOff>590550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9" name="Drop Down 71">
              <controlPr defaultSize="0" autoLine="0" autoPict="0">
                <anchor moveWithCells="1">
                  <from>
                    <xdr:col>12</xdr:col>
                    <xdr:colOff>180975</xdr:colOff>
                    <xdr:row>6</xdr:row>
                    <xdr:rowOff>28575</xdr:rowOff>
                  </from>
                  <to>
                    <xdr:col>13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7F40C0F0-7D91-4EEE-A6CD-0DEEAC4F9A15}">
            <x14:iconSet iconSet="4RedToBlack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num">
                <xm:f>182</xm:f>
              </x14:cfvo>
              <x14:cfIcon iconSet="NoIcons" iconId="0"/>
              <x14:cfIcon iconSet="NoIcons" iconId="0"/>
              <x14:cfIcon iconSet="NoIcons" iconId="0"/>
              <x14:cfIcon iconSet="3TrafficLights1" iconId="0"/>
            </x14:iconSet>
          </x14:cfRule>
          <xm:sqref>Q44:Q48</xm:sqref>
        </x14:conditionalFormatting>
        <x14:conditionalFormatting xmlns:xm="http://schemas.microsoft.com/office/excel/2006/main">
          <x14:cfRule type="iconSet" priority="4" id="{80792A0D-2451-44C9-B041-9AF3276F1F8F}">
            <x14:iconSet iconSet="4RedToBlack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num">
                <xm:f>182</xm:f>
              </x14:cfvo>
              <x14:cfIcon iconSet="NoIcons" iconId="0"/>
              <x14:cfIcon iconSet="NoIcons" iconId="0"/>
              <x14:cfIcon iconSet="NoIcons" iconId="0"/>
              <x14:cfIcon iconSet="3TrafficLights1" iconId="0"/>
            </x14:iconSet>
          </x14:cfRule>
          <xm:sqref>Q49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FCTSHT!$B$1:$B$55</xm:f>
          </x14:formula1>
          <xm:sqref>C12:C42 D12:D39 H12:H41 F12:F41 E12:E42 G12:G42 I12:J42 K12:K41 L12:L42 M12:M41 N12:N42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V56"/>
  <sheetViews>
    <sheetView showGridLines="0" zoomScale="62" zoomScaleNormal="62" zoomScaleSheetLayoutView="80" workbookViewId="0">
      <selection activeCell="D65" sqref="D65"/>
    </sheetView>
  </sheetViews>
  <sheetFormatPr defaultColWidth="9.7109375" defaultRowHeight="15" x14ac:dyDescent="0.2"/>
  <cols>
    <col min="1" max="1" width="2.7109375" style="22" customWidth="1"/>
    <col min="2" max="2" width="18.85546875" style="22" customWidth="1"/>
    <col min="3" max="3" width="2.140625" style="22" hidden="1" customWidth="1"/>
    <col min="4" max="4" width="2.7109375" style="22" customWidth="1"/>
    <col min="5" max="5" width="9.7109375" style="22"/>
    <col min="6" max="6" width="2.7109375" style="22" customWidth="1"/>
    <col min="7" max="7" width="14.85546875" style="22" customWidth="1"/>
    <col min="8" max="8" width="2.28515625" style="22" customWidth="1"/>
    <col min="9" max="9" width="8.7109375" style="22" customWidth="1"/>
    <col min="10" max="10" width="9.42578125" style="22" customWidth="1"/>
    <col min="11" max="11" width="15.85546875" style="22" customWidth="1"/>
    <col min="12" max="12" width="3.42578125" style="22" customWidth="1"/>
    <col min="13" max="13" width="4.7109375" style="22" customWidth="1"/>
    <col min="14" max="17" width="9.7109375" style="22"/>
    <col min="18" max="18" width="10" style="22" customWidth="1"/>
    <col min="19" max="19" width="7.42578125" style="22" customWidth="1"/>
    <col min="20" max="20" width="11.5703125" style="22" customWidth="1"/>
    <col min="21" max="16384" width="9.7109375" style="22"/>
  </cols>
  <sheetData>
    <row r="1" spans="2:13" ht="15.75" x14ac:dyDescent="0.25">
      <c r="B1" s="24" t="s">
        <v>13</v>
      </c>
      <c r="C1" s="24"/>
      <c r="D1" s="24"/>
      <c r="E1" s="24"/>
      <c r="F1" s="25"/>
      <c r="G1" s="24" t="s">
        <v>14</v>
      </c>
      <c r="H1" s="24"/>
      <c r="I1" s="24"/>
      <c r="J1" s="24"/>
      <c r="K1" s="24"/>
    </row>
    <row r="2" spans="2:13" ht="6" customHeight="1" x14ac:dyDescent="0.2"/>
    <row r="3" spans="2:13" ht="15" customHeight="1" x14ac:dyDescent="0.2">
      <c r="B3" s="22" t="s">
        <v>15</v>
      </c>
      <c r="E3" s="22" t="s">
        <v>16</v>
      </c>
      <c r="G3" s="22" t="s">
        <v>17</v>
      </c>
      <c r="I3" s="22" t="s">
        <v>179</v>
      </c>
      <c r="K3" s="22" t="s">
        <v>18</v>
      </c>
      <c r="M3" s="22" t="s">
        <v>199</v>
      </c>
    </row>
    <row r="4" spans="2:13" ht="15" customHeight="1" x14ac:dyDescent="0.2">
      <c r="B4" s="22" t="s">
        <v>19</v>
      </c>
      <c r="E4" s="22" t="s">
        <v>20</v>
      </c>
      <c r="G4" s="22" t="s">
        <v>21</v>
      </c>
      <c r="I4" s="22" t="s">
        <v>180</v>
      </c>
      <c r="K4" s="22" t="s">
        <v>22</v>
      </c>
      <c r="M4" s="22" t="s">
        <v>200</v>
      </c>
    </row>
    <row r="5" spans="2:13" ht="15" customHeight="1" x14ac:dyDescent="0.2">
      <c r="B5" s="22" t="s">
        <v>23</v>
      </c>
      <c r="E5" s="22" t="s">
        <v>24</v>
      </c>
      <c r="G5" s="22" t="s">
        <v>25</v>
      </c>
      <c r="I5" s="22" t="s">
        <v>181</v>
      </c>
      <c r="K5" s="22" t="s">
        <v>26</v>
      </c>
      <c r="M5" s="22" t="s">
        <v>201</v>
      </c>
    </row>
    <row r="6" spans="2:13" ht="15" customHeight="1" x14ac:dyDescent="0.2">
      <c r="B6" s="22" t="s">
        <v>27</v>
      </c>
      <c r="E6" s="22" t="s">
        <v>28</v>
      </c>
      <c r="G6" s="22" t="s">
        <v>29</v>
      </c>
      <c r="I6" s="22" t="s">
        <v>182</v>
      </c>
      <c r="K6" s="22" t="s">
        <v>30</v>
      </c>
      <c r="M6" s="22" t="s">
        <v>202</v>
      </c>
    </row>
    <row r="7" spans="2:13" ht="15" customHeight="1" x14ac:dyDescent="0.2">
      <c r="B7" s="22" t="s">
        <v>31</v>
      </c>
      <c r="E7" s="22" t="s">
        <v>32</v>
      </c>
      <c r="G7" s="22" t="s">
        <v>33</v>
      </c>
      <c r="I7" s="22" t="s">
        <v>183</v>
      </c>
      <c r="K7" s="22" t="s">
        <v>34</v>
      </c>
      <c r="M7" s="22" t="s">
        <v>217</v>
      </c>
    </row>
    <row r="8" spans="2:13" ht="15" customHeight="1" x14ac:dyDescent="0.2">
      <c r="B8" s="22" t="s">
        <v>35</v>
      </c>
      <c r="E8" s="22" t="s">
        <v>36</v>
      </c>
      <c r="G8" s="22" t="s">
        <v>37</v>
      </c>
      <c r="I8" s="22" t="s">
        <v>184</v>
      </c>
      <c r="K8" s="22" t="s">
        <v>38</v>
      </c>
      <c r="M8" s="22" t="s">
        <v>39</v>
      </c>
    </row>
    <row r="9" spans="2:13" ht="15" customHeight="1" x14ac:dyDescent="0.2">
      <c r="B9" s="22" t="s">
        <v>40</v>
      </c>
      <c r="E9" s="22" t="s">
        <v>41</v>
      </c>
      <c r="G9" s="22" t="s">
        <v>42</v>
      </c>
      <c r="I9" s="22" t="s">
        <v>185</v>
      </c>
      <c r="K9" s="22" t="s">
        <v>43</v>
      </c>
      <c r="M9" s="22" t="s">
        <v>203</v>
      </c>
    </row>
    <row r="10" spans="2:13" ht="15" customHeight="1" x14ac:dyDescent="0.2">
      <c r="B10" s="22" t="s">
        <v>44</v>
      </c>
      <c r="C10" s="26"/>
      <c r="E10" s="22" t="s">
        <v>45</v>
      </c>
      <c r="G10" s="22" t="s">
        <v>46</v>
      </c>
      <c r="I10" s="22" t="s">
        <v>186</v>
      </c>
      <c r="K10" s="22" t="s">
        <v>47</v>
      </c>
      <c r="M10" s="22" t="s">
        <v>204</v>
      </c>
    </row>
    <row r="11" spans="2:13" ht="15" customHeight="1" x14ac:dyDescent="0.2">
      <c r="B11" s="22" t="s">
        <v>48</v>
      </c>
      <c r="E11" s="22" t="s">
        <v>49</v>
      </c>
      <c r="G11" s="22" t="s">
        <v>50</v>
      </c>
      <c r="I11" s="22" t="s">
        <v>187</v>
      </c>
      <c r="K11" s="22" t="s">
        <v>51</v>
      </c>
      <c r="M11" s="22" t="s">
        <v>205</v>
      </c>
    </row>
    <row r="12" spans="2:13" ht="15" customHeight="1" x14ac:dyDescent="0.2">
      <c r="B12" s="22" t="s">
        <v>52</v>
      </c>
      <c r="E12" s="22" t="s">
        <v>53</v>
      </c>
      <c r="G12" s="22" t="s">
        <v>54</v>
      </c>
      <c r="I12" s="22" t="s">
        <v>188</v>
      </c>
      <c r="K12" s="27" t="s">
        <v>221</v>
      </c>
      <c r="L12" s="27"/>
      <c r="M12" s="27" t="s">
        <v>218</v>
      </c>
    </row>
    <row r="13" spans="2:13" ht="15" customHeight="1" x14ac:dyDescent="0.2">
      <c r="B13" s="22" t="s">
        <v>56</v>
      </c>
      <c r="E13" s="22" t="s">
        <v>57</v>
      </c>
      <c r="G13" s="22" t="s">
        <v>58</v>
      </c>
      <c r="I13" s="22" t="s">
        <v>189</v>
      </c>
      <c r="K13" s="22" t="s">
        <v>55</v>
      </c>
      <c r="M13" s="22" t="s">
        <v>206</v>
      </c>
    </row>
    <row r="14" spans="2:13" ht="15" customHeight="1" x14ac:dyDescent="0.2">
      <c r="B14" s="22" t="s">
        <v>60</v>
      </c>
      <c r="E14" s="22" t="s">
        <v>61</v>
      </c>
      <c r="G14" s="22" t="s">
        <v>62</v>
      </c>
      <c r="I14" s="22" t="s">
        <v>190</v>
      </c>
      <c r="K14" s="22" t="s">
        <v>59</v>
      </c>
      <c r="M14" s="22" t="s">
        <v>207</v>
      </c>
    </row>
    <row r="15" spans="2:13" ht="15" customHeight="1" x14ac:dyDescent="0.2">
      <c r="B15" s="22" t="s">
        <v>64</v>
      </c>
      <c r="E15" s="22" t="s">
        <v>65</v>
      </c>
      <c r="G15" s="22" t="s">
        <v>66</v>
      </c>
      <c r="I15" s="22" t="s">
        <v>191</v>
      </c>
      <c r="K15" s="22" t="s">
        <v>63</v>
      </c>
      <c r="M15" s="22" t="s">
        <v>208</v>
      </c>
    </row>
    <row r="16" spans="2:13" ht="15" customHeight="1" x14ac:dyDescent="0.2">
      <c r="B16" s="22" t="s">
        <v>68</v>
      </c>
      <c r="E16" s="22" t="s">
        <v>69</v>
      </c>
      <c r="G16" s="22" t="s">
        <v>70</v>
      </c>
      <c r="I16" s="22" t="s">
        <v>192</v>
      </c>
      <c r="K16" s="22" t="s">
        <v>67</v>
      </c>
      <c r="M16" s="22" t="s">
        <v>209</v>
      </c>
    </row>
    <row r="17" spans="2:22" ht="15" customHeight="1" x14ac:dyDescent="0.2">
      <c r="B17" s="22" t="s">
        <v>72</v>
      </c>
      <c r="E17" s="22" t="s">
        <v>73</v>
      </c>
      <c r="G17" s="22" t="s">
        <v>74</v>
      </c>
      <c r="I17" s="22" t="s">
        <v>193</v>
      </c>
      <c r="K17" s="22" t="s">
        <v>71</v>
      </c>
      <c r="M17" s="22" t="s">
        <v>210</v>
      </c>
    </row>
    <row r="18" spans="2:22" ht="15" customHeight="1" x14ac:dyDescent="0.2">
      <c r="B18" s="22" t="s">
        <v>76</v>
      </c>
      <c r="E18" s="22" t="s">
        <v>77</v>
      </c>
      <c r="G18" s="22" t="s">
        <v>78</v>
      </c>
      <c r="I18" s="22" t="s">
        <v>79</v>
      </c>
      <c r="K18" s="22" t="s">
        <v>75</v>
      </c>
      <c r="M18" s="22" t="s">
        <v>211</v>
      </c>
    </row>
    <row r="19" spans="2:22" ht="15" customHeight="1" x14ac:dyDescent="0.2">
      <c r="B19" s="22" t="s">
        <v>81</v>
      </c>
      <c r="E19" s="22" t="s">
        <v>82</v>
      </c>
      <c r="G19" s="22" t="s">
        <v>83</v>
      </c>
      <c r="I19" s="22" t="s">
        <v>194</v>
      </c>
      <c r="K19" s="22" t="s">
        <v>80</v>
      </c>
      <c r="M19" s="22" t="s">
        <v>212</v>
      </c>
    </row>
    <row r="20" spans="2:22" ht="15" customHeight="1" x14ac:dyDescent="0.2">
      <c r="B20" s="22" t="s">
        <v>85</v>
      </c>
      <c r="E20" s="22" t="s">
        <v>86</v>
      </c>
      <c r="G20" s="22" t="s">
        <v>87</v>
      </c>
      <c r="I20" s="22" t="s">
        <v>195</v>
      </c>
      <c r="K20" s="22" t="s">
        <v>84</v>
      </c>
      <c r="M20" s="22" t="s">
        <v>213</v>
      </c>
    </row>
    <row r="21" spans="2:22" ht="15" customHeight="1" x14ac:dyDescent="0.2">
      <c r="B21" s="22" t="s">
        <v>89</v>
      </c>
      <c r="E21" s="22" t="s">
        <v>90</v>
      </c>
      <c r="G21" s="22" t="s">
        <v>91</v>
      </c>
      <c r="I21" s="22" t="s">
        <v>196</v>
      </c>
      <c r="K21" s="22" t="s">
        <v>88</v>
      </c>
      <c r="M21" s="22" t="s">
        <v>214</v>
      </c>
    </row>
    <row r="22" spans="2:22" ht="15" customHeight="1" x14ac:dyDescent="0.2">
      <c r="B22" s="22" t="s">
        <v>94</v>
      </c>
      <c r="E22" s="22" t="s">
        <v>95</v>
      </c>
      <c r="G22" s="22" t="s">
        <v>96</v>
      </c>
      <c r="I22" s="22" t="s">
        <v>197</v>
      </c>
      <c r="K22" s="22" t="s">
        <v>92</v>
      </c>
      <c r="M22" s="22" t="s">
        <v>93</v>
      </c>
    </row>
    <row r="23" spans="2:22" ht="15" customHeight="1" x14ac:dyDescent="0.2">
      <c r="B23" s="22" t="s">
        <v>98</v>
      </c>
      <c r="E23" s="22" t="s">
        <v>99</v>
      </c>
      <c r="G23" s="22" t="s">
        <v>100</v>
      </c>
      <c r="I23" s="22" t="s">
        <v>198</v>
      </c>
      <c r="K23" s="22" t="s">
        <v>97</v>
      </c>
      <c r="M23" s="22" t="s">
        <v>215</v>
      </c>
    </row>
    <row r="24" spans="2:22" ht="15" customHeight="1" x14ac:dyDescent="0.2">
      <c r="B24" s="22" t="s">
        <v>102</v>
      </c>
      <c r="E24" s="22" t="s">
        <v>90</v>
      </c>
      <c r="G24" s="22" t="s">
        <v>219</v>
      </c>
      <c r="I24" s="22" t="s">
        <v>220</v>
      </c>
      <c r="K24" s="22" t="s">
        <v>101</v>
      </c>
      <c r="M24" s="22" t="s">
        <v>216</v>
      </c>
    </row>
    <row r="25" spans="2:22" ht="15" customHeight="1" x14ac:dyDescent="0.2">
      <c r="B25" s="22" t="s">
        <v>103</v>
      </c>
      <c r="E25" s="22" t="s">
        <v>104</v>
      </c>
      <c r="G25" s="28"/>
      <c r="H25" s="28"/>
      <c r="I25" s="28"/>
      <c r="K25" s="28"/>
      <c r="L25" s="28"/>
      <c r="M25" s="28"/>
    </row>
    <row r="26" spans="2:22" ht="15" customHeight="1" x14ac:dyDescent="0.2">
      <c r="B26" s="22" t="s">
        <v>105</v>
      </c>
      <c r="E26" s="22" t="s">
        <v>106</v>
      </c>
      <c r="G26" s="28"/>
      <c r="H26" s="28"/>
      <c r="I26" s="28"/>
      <c r="K26" s="28"/>
      <c r="L26" s="28"/>
      <c r="M26" s="28"/>
    </row>
    <row r="27" spans="2:22" ht="15" customHeight="1" x14ac:dyDescent="0.2">
      <c r="B27" s="22" t="s">
        <v>107</v>
      </c>
      <c r="E27" s="22" t="s">
        <v>108</v>
      </c>
      <c r="G27" s="28"/>
      <c r="H27" s="28"/>
      <c r="I27" s="28"/>
      <c r="K27" s="28"/>
      <c r="L27" s="28"/>
      <c r="M27" s="28"/>
    </row>
    <row r="28" spans="2:22" ht="15" customHeight="1" x14ac:dyDescent="0.2">
      <c r="B28" s="22" t="s">
        <v>109</v>
      </c>
      <c r="E28" s="22" t="s">
        <v>110</v>
      </c>
      <c r="G28" s="28"/>
      <c r="H28" s="28"/>
      <c r="I28" s="28"/>
      <c r="K28" s="28"/>
      <c r="L28" s="28"/>
      <c r="M28" s="28"/>
    </row>
    <row r="29" spans="2:22" ht="15" customHeight="1" x14ac:dyDescent="0.2">
      <c r="B29" s="22" t="s">
        <v>111</v>
      </c>
      <c r="E29" s="22" t="s">
        <v>112</v>
      </c>
      <c r="G29" s="28"/>
      <c r="H29" s="28"/>
      <c r="I29" s="28"/>
      <c r="K29" s="28"/>
      <c r="L29" s="28"/>
      <c r="M29" s="28"/>
    </row>
    <row r="30" spans="2:22" ht="15" customHeight="1" x14ac:dyDescent="0.2">
      <c r="B30" s="22" t="s">
        <v>113</v>
      </c>
      <c r="E30" s="22" t="s">
        <v>114</v>
      </c>
    </row>
    <row r="31" spans="2:22" ht="15" customHeight="1" x14ac:dyDescent="0.2">
      <c r="B31" s="22" t="s">
        <v>115</v>
      </c>
      <c r="E31" s="22" t="s">
        <v>116</v>
      </c>
    </row>
    <row r="32" spans="2:22" ht="15" customHeight="1" x14ac:dyDescent="0.25">
      <c r="B32" s="22" t="s">
        <v>117</v>
      </c>
      <c r="E32" s="22" t="s">
        <v>118</v>
      </c>
      <c r="H32" s="24" t="s">
        <v>119</v>
      </c>
      <c r="P32" s="29"/>
      <c r="Q32" s="29"/>
      <c r="R32" s="29"/>
      <c r="S32" s="29"/>
      <c r="T32" s="29"/>
      <c r="U32" s="29"/>
      <c r="V32" s="29"/>
    </row>
    <row r="33" spans="2:22" ht="15" customHeight="1" x14ac:dyDescent="0.2">
      <c r="B33" s="22" t="s">
        <v>120</v>
      </c>
      <c r="E33" s="22" t="s">
        <v>121</v>
      </c>
      <c r="P33" s="29"/>
      <c r="Q33" s="29"/>
      <c r="R33" s="29"/>
      <c r="S33" s="29"/>
      <c r="T33" s="29"/>
      <c r="U33" s="29"/>
      <c r="V33" s="29"/>
    </row>
    <row r="34" spans="2:22" ht="15" customHeight="1" x14ac:dyDescent="0.2">
      <c r="B34" s="22" t="s">
        <v>122</v>
      </c>
      <c r="E34" s="22" t="s">
        <v>123</v>
      </c>
      <c r="G34" s="21" t="s">
        <v>124</v>
      </c>
      <c r="H34" s="22" t="s">
        <v>125</v>
      </c>
      <c r="P34" s="29"/>
      <c r="Q34" s="29"/>
      <c r="R34" s="29"/>
      <c r="S34" s="29"/>
      <c r="T34" s="29"/>
      <c r="U34" s="29"/>
      <c r="V34" s="29"/>
    </row>
    <row r="35" spans="2:22" ht="15" customHeight="1" x14ac:dyDescent="0.25">
      <c r="B35" s="22" t="s">
        <v>126</v>
      </c>
      <c r="E35" s="22" t="s">
        <v>127</v>
      </c>
      <c r="I35" s="23" t="s">
        <v>128</v>
      </c>
      <c r="P35" s="30"/>
      <c r="Q35" s="31"/>
      <c r="R35" s="31"/>
      <c r="S35" s="31"/>
      <c r="T35" s="31"/>
      <c r="U35" s="29"/>
      <c r="V35" s="29"/>
    </row>
    <row r="36" spans="2:22" ht="15" customHeight="1" x14ac:dyDescent="0.2">
      <c r="B36" s="22" t="s">
        <v>129</v>
      </c>
      <c r="E36" s="22" t="s">
        <v>130</v>
      </c>
      <c r="P36" s="31"/>
      <c r="Q36" s="31"/>
      <c r="R36" s="31"/>
      <c r="S36" s="32"/>
      <c r="T36" s="32"/>
      <c r="U36" s="29"/>
      <c r="V36" s="29"/>
    </row>
    <row r="37" spans="2:22" ht="15" customHeight="1" x14ac:dyDescent="0.2">
      <c r="B37" s="22" t="s">
        <v>131</v>
      </c>
      <c r="E37" s="22" t="s">
        <v>132</v>
      </c>
      <c r="G37" s="21" t="s">
        <v>133</v>
      </c>
      <c r="H37" s="22" t="s">
        <v>134</v>
      </c>
      <c r="P37" s="31"/>
      <c r="Q37" s="31"/>
      <c r="R37" s="31"/>
      <c r="S37" s="33"/>
      <c r="T37" s="31"/>
      <c r="U37" s="29"/>
      <c r="V37" s="29"/>
    </row>
    <row r="38" spans="2:22" ht="15" customHeight="1" x14ac:dyDescent="0.2">
      <c r="B38" s="22" t="s">
        <v>135</v>
      </c>
      <c r="E38" s="22" t="s">
        <v>136</v>
      </c>
      <c r="H38" s="22" t="s">
        <v>137</v>
      </c>
      <c r="P38" s="31"/>
      <c r="Q38" s="31"/>
      <c r="R38" s="31"/>
      <c r="S38" s="31"/>
      <c r="T38" s="31"/>
      <c r="U38" s="29"/>
      <c r="V38" s="29"/>
    </row>
    <row r="39" spans="2:22" ht="15" customHeight="1" x14ac:dyDescent="0.25">
      <c r="B39" s="22" t="s">
        <v>138</v>
      </c>
      <c r="E39" s="22" t="s">
        <v>139</v>
      </c>
      <c r="I39" s="23" t="s">
        <v>140</v>
      </c>
      <c r="J39" s="23"/>
      <c r="K39" s="23"/>
      <c r="P39" s="31"/>
      <c r="Q39" s="31"/>
      <c r="R39" s="31"/>
      <c r="S39" s="31"/>
      <c r="T39" s="31"/>
      <c r="U39" s="29"/>
      <c r="V39" s="29"/>
    </row>
    <row r="40" spans="2:22" ht="15" customHeight="1" x14ac:dyDescent="0.25">
      <c r="B40" s="22" t="s">
        <v>141</v>
      </c>
      <c r="E40" s="22" t="s">
        <v>142</v>
      </c>
      <c r="I40" s="24" t="s">
        <v>143</v>
      </c>
      <c r="P40" s="31"/>
      <c r="Q40" s="31"/>
      <c r="R40" s="31"/>
      <c r="S40" s="31"/>
      <c r="T40" s="31"/>
      <c r="U40" s="29"/>
      <c r="V40" s="29"/>
    </row>
    <row r="41" spans="2:22" ht="15" customHeight="1" x14ac:dyDescent="0.25">
      <c r="B41" s="22" t="s">
        <v>144</v>
      </c>
      <c r="E41" s="22" t="s">
        <v>145</v>
      </c>
      <c r="I41" s="23" t="s">
        <v>146</v>
      </c>
      <c r="P41" s="31"/>
      <c r="Q41" s="31"/>
      <c r="R41" s="31"/>
      <c r="S41" s="31"/>
      <c r="T41" s="31"/>
      <c r="U41" s="29"/>
      <c r="V41" s="29"/>
    </row>
    <row r="42" spans="2:22" ht="15" customHeight="1" x14ac:dyDescent="0.2">
      <c r="B42" s="22" t="s">
        <v>147</v>
      </c>
      <c r="E42" s="22" t="s">
        <v>148</v>
      </c>
      <c r="P42" s="29"/>
      <c r="Q42" s="29"/>
      <c r="R42" s="29"/>
      <c r="S42" s="29"/>
      <c r="T42" s="29"/>
      <c r="U42" s="29"/>
      <c r="V42" s="29"/>
    </row>
    <row r="43" spans="2:22" ht="15" customHeight="1" x14ac:dyDescent="0.2">
      <c r="B43" s="22" t="s">
        <v>149</v>
      </c>
      <c r="E43" s="22" t="s">
        <v>150</v>
      </c>
      <c r="G43" s="21" t="s">
        <v>151</v>
      </c>
      <c r="H43" s="22" t="s">
        <v>152</v>
      </c>
      <c r="P43" s="29"/>
      <c r="Q43" s="29"/>
      <c r="R43" s="29"/>
      <c r="S43" s="29"/>
      <c r="T43" s="29"/>
      <c r="U43" s="29"/>
      <c r="V43" s="29"/>
    </row>
    <row r="44" spans="2:22" ht="15" customHeight="1" x14ac:dyDescent="0.2">
      <c r="B44" s="22" t="s">
        <v>153</v>
      </c>
      <c r="E44" s="22" t="s">
        <v>154</v>
      </c>
      <c r="H44" s="22" t="s">
        <v>155</v>
      </c>
      <c r="P44" s="29"/>
      <c r="Q44" s="29"/>
      <c r="R44" s="29"/>
      <c r="S44" s="29"/>
      <c r="T44" s="29"/>
      <c r="U44" s="29"/>
      <c r="V44" s="29"/>
    </row>
    <row r="45" spans="2:22" ht="15" customHeight="1" x14ac:dyDescent="0.2">
      <c r="B45" s="22" t="s">
        <v>156</v>
      </c>
      <c r="E45" s="22" t="s">
        <v>157</v>
      </c>
      <c r="H45" s="22" t="s">
        <v>158</v>
      </c>
    </row>
    <row r="46" spans="2:22" ht="15" customHeight="1" x14ac:dyDescent="0.25">
      <c r="B46" s="22" t="s">
        <v>159</v>
      </c>
      <c r="E46" s="22" t="s">
        <v>160</v>
      </c>
      <c r="I46" s="23" t="s">
        <v>146</v>
      </c>
    </row>
    <row r="47" spans="2:22" ht="15" customHeight="1" x14ac:dyDescent="0.25">
      <c r="B47" s="22" t="s">
        <v>161</v>
      </c>
      <c r="E47" s="22" t="s">
        <v>162</v>
      </c>
      <c r="I47" s="24" t="s">
        <v>143</v>
      </c>
    </row>
    <row r="48" spans="2:22" ht="15" customHeight="1" x14ac:dyDescent="0.25">
      <c r="B48" s="22" t="s">
        <v>163</v>
      </c>
      <c r="E48" s="22" t="s">
        <v>164</v>
      </c>
      <c r="I48" s="23" t="s">
        <v>165</v>
      </c>
    </row>
    <row r="49" spans="1:9" ht="15" customHeight="1" x14ac:dyDescent="0.2">
      <c r="B49" s="22" t="s">
        <v>166</v>
      </c>
      <c r="E49" s="22" t="s">
        <v>167</v>
      </c>
    </row>
    <row r="50" spans="1:9" ht="15" customHeight="1" x14ac:dyDescent="0.2">
      <c r="B50" s="22" t="s">
        <v>168</v>
      </c>
      <c r="E50" s="22" t="s">
        <v>169</v>
      </c>
      <c r="G50" s="21" t="s">
        <v>170</v>
      </c>
      <c r="H50" s="22" t="s">
        <v>171</v>
      </c>
    </row>
    <row r="51" spans="1:9" ht="15" customHeight="1" x14ac:dyDescent="0.25">
      <c r="B51" s="22" t="s">
        <v>172</v>
      </c>
      <c r="E51" s="22" t="s">
        <v>173</v>
      </c>
      <c r="I51" s="23" t="s">
        <v>174</v>
      </c>
    </row>
    <row r="52" spans="1:9" ht="15" customHeight="1" x14ac:dyDescent="0.2">
      <c r="B52" s="22" t="s">
        <v>175</v>
      </c>
      <c r="E52" s="22" t="s">
        <v>176</v>
      </c>
    </row>
    <row r="53" spans="1:9" ht="15" customHeight="1" x14ac:dyDescent="0.2">
      <c r="B53" s="22" t="s">
        <v>177</v>
      </c>
      <c r="E53" s="22" t="s">
        <v>178</v>
      </c>
    </row>
    <row r="54" spans="1:9" ht="15" customHeight="1" x14ac:dyDescent="0.2"/>
    <row r="56" spans="1:9" x14ac:dyDescent="0.2">
      <c r="A56" s="26"/>
    </row>
  </sheetData>
  <phoneticPr fontId="0" type="noConversion"/>
  <pageMargins left="0.5" right="0.5" top="0.5" bottom="0.5" header="0" footer="0"/>
  <pageSetup scale="8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55"/>
  <sheetViews>
    <sheetView workbookViewId="0">
      <selection activeCell="G18" sqref="G18"/>
    </sheetView>
  </sheetViews>
  <sheetFormatPr defaultRowHeight="12.75" x14ac:dyDescent="0.2"/>
  <cols>
    <col min="3" max="3" width="23.140625" customWidth="1"/>
    <col min="6" max="6" width="13.5703125" bestFit="1" customWidth="1"/>
    <col min="7" max="7" width="22.7109375" customWidth="1"/>
    <col min="10" max="10" width="2" customWidth="1"/>
    <col min="11" max="11" width="7.28515625" bestFit="1" customWidth="1"/>
    <col min="12" max="13" width="8.28515625" customWidth="1"/>
    <col min="14" max="14" width="2.7109375" bestFit="1" customWidth="1"/>
    <col min="15" max="15" width="1.5703125" customWidth="1"/>
    <col min="16" max="16" width="3.5703125" customWidth="1"/>
    <col min="17" max="17" width="79.140625" customWidth="1"/>
  </cols>
  <sheetData>
    <row r="1" spans="1:17" x14ac:dyDescent="0.2">
      <c r="A1">
        <v>1</v>
      </c>
      <c r="B1" s="11" t="s">
        <v>223</v>
      </c>
      <c r="E1" s="11" t="s">
        <v>259</v>
      </c>
      <c r="F1" s="11"/>
      <c r="G1" s="11"/>
    </row>
    <row r="2" spans="1:17" ht="15.75" x14ac:dyDescent="0.25">
      <c r="A2">
        <v>2</v>
      </c>
      <c r="B2" s="3" t="str">
        <f>'2017 Calendar'!R6</f>
        <v>ARG</v>
      </c>
      <c r="C2" t="str">
        <f>'2017 Calendar'!Q6</f>
        <v>Argentina</v>
      </c>
      <c r="E2" s="83" t="s">
        <v>260</v>
      </c>
      <c r="F2" s="83"/>
      <c r="G2" s="83" t="s">
        <v>261</v>
      </c>
      <c r="H2" s="83" t="s">
        <v>262</v>
      </c>
      <c r="I2" s="83" t="s">
        <v>263</v>
      </c>
      <c r="J2" s="84"/>
      <c r="K2" s="83" t="s">
        <v>264</v>
      </c>
      <c r="L2" s="83"/>
      <c r="M2" s="83"/>
      <c r="N2" s="83"/>
      <c r="O2" s="84"/>
    </row>
    <row r="3" spans="1:17" ht="15.75" x14ac:dyDescent="0.25">
      <c r="A3">
        <v>3</v>
      </c>
      <c r="B3" s="3" t="str">
        <f>'2017 Calendar'!R7</f>
        <v>AUS</v>
      </c>
      <c r="C3" t="str">
        <f>'2017 Calendar'!Q7</f>
        <v>Australia</v>
      </c>
      <c r="E3" t="str">
        <f>'2017 Calendar'!B44</f>
        <v>-</v>
      </c>
      <c r="F3" s="11" t="s">
        <v>265</v>
      </c>
      <c r="G3" t="e">
        <f>VLOOKUP(E3,B$2:C$54,2)</f>
        <v>#N/A</v>
      </c>
      <c r="H3" s="82">
        <f>'2017 Calendar'!Q44</f>
        <v>0</v>
      </c>
      <c r="I3" s="11">
        <f>IF(E3='2017 Calendar'!S$35,0,H3)</f>
        <v>0</v>
      </c>
      <c r="J3" s="11" t="s">
        <v>266</v>
      </c>
      <c r="K3" s="79" t="str">
        <f>IF(E3='2017 Calendar'!S$35,0,IF('2017 Calendar'!Q44&gt;0,'2017 Calendar'!Q44/'2017 Calendar'!Q$50,""))</f>
        <v/>
      </c>
      <c r="L3" t="str">
        <f>IF(I3&gt;0,K3*100," ")</f>
        <v xml:space="preserve"> </v>
      </c>
      <c r="M3" t="str">
        <f>IF(I3&gt;0,ROUND(L3,1),"")</f>
        <v/>
      </c>
      <c r="N3" s="92" t="s">
        <v>267</v>
      </c>
      <c r="O3" t="s">
        <v>257</v>
      </c>
      <c r="Q3" t="str">
        <f>IF(H3&gt;0,CONCATENATE(F3,G3,J3,M3,N3,O3),"")</f>
        <v/>
      </c>
    </row>
    <row r="4" spans="1:17" ht="15.75" x14ac:dyDescent="0.25">
      <c r="A4">
        <v>4</v>
      </c>
      <c r="B4" s="3" t="str">
        <f>'2017 Calendar'!R8</f>
        <v>AUT</v>
      </c>
      <c r="C4" t="str">
        <f>'2017 Calendar'!Q8</f>
        <v>Austria</v>
      </c>
      <c r="E4" t="str">
        <f>'2017 Calendar'!B45</f>
        <v>-</v>
      </c>
      <c r="F4" s="11" t="s">
        <v>265</v>
      </c>
      <c r="G4" t="e">
        <f t="shared" ref="G4:G8" si="0">VLOOKUP(E4,B$2:C$54,2)</f>
        <v>#N/A</v>
      </c>
      <c r="H4" s="82">
        <f>'2017 Calendar'!Q45</f>
        <v>0</v>
      </c>
      <c r="I4" s="11">
        <f>IF(E4='2017 Calendar'!S$35,0,H4)</f>
        <v>0</v>
      </c>
      <c r="J4" s="11" t="s">
        <v>266</v>
      </c>
      <c r="K4" s="79" t="str">
        <f>IF(E4='2017 Calendar'!S$35,0,IF('2017 Calendar'!Q45&gt;0,'2017 Calendar'!Q45/'2017 Calendar'!Q$50,""))</f>
        <v/>
      </c>
      <c r="L4" t="str">
        <f t="shared" ref="L4:L8" si="1">IF(I4&gt;0,K4*100," ")</f>
        <v xml:space="preserve"> </v>
      </c>
      <c r="M4" t="str">
        <f t="shared" ref="M4:M8" si="2">IF(I4&gt;0,ROUND(L4,1),"")</f>
        <v/>
      </c>
      <c r="N4" s="92" t="s">
        <v>267</v>
      </c>
      <c r="O4" t="s">
        <v>257</v>
      </c>
      <c r="Q4" t="str">
        <f t="shared" ref="Q4:Q8" si="3">IF(H4&gt;0,CONCATENATE(F4,G4,J4,M4,N4,O4),"")</f>
        <v/>
      </c>
    </row>
    <row r="5" spans="1:17" ht="15.75" x14ac:dyDescent="0.25">
      <c r="A5">
        <v>5</v>
      </c>
      <c r="B5" s="3" t="str">
        <f>'2017 Calendar'!R9</f>
        <v>BEL</v>
      </c>
      <c r="C5" t="str">
        <f>'2017 Calendar'!Q9</f>
        <v>Belgium</v>
      </c>
      <c r="E5" t="str">
        <f>'2017 Calendar'!B46</f>
        <v>-</v>
      </c>
      <c r="F5" s="11" t="s">
        <v>265</v>
      </c>
      <c r="G5" t="e">
        <f t="shared" si="0"/>
        <v>#N/A</v>
      </c>
      <c r="H5" s="82">
        <f>'2017 Calendar'!Q46</f>
        <v>0</v>
      </c>
      <c r="I5" s="11">
        <f>IF(E5='2017 Calendar'!S$35,0,H5)</f>
        <v>0</v>
      </c>
      <c r="J5" s="11" t="s">
        <v>266</v>
      </c>
      <c r="K5" s="79" t="str">
        <f>IF(E5='2017 Calendar'!S$35,0,IF('2017 Calendar'!Q46&gt;0,'2017 Calendar'!Q46/'2017 Calendar'!Q$50,""))</f>
        <v/>
      </c>
      <c r="L5" t="str">
        <f t="shared" si="1"/>
        <v xml:space="preserve"> </v>
      </c>
      <c r="M5" t="str">
        <f t="shared" si="2"/>
        <v/>
      </c>
      <c r="N5" s="92" t="s">
        <v>267</v>
      </c>
      <c r="O5" t="s">
        <v>257</v>
      </c>
      <c r="Q5" t="str">
        <f t="shared" si="3"/>
        <v/>
      </c>
    </row>
    <row r="6" spans="1:17" ht="15.75" x14ac:dyDescent="0.25">
      <c r="A6">
        <v>6</v>
      </c>
      <c r="B6" s="3" t="str">
        <f>'2017 Calendar'!R10</f>
        <v>BRA</v>
      </c>
      <c r="C6" t="str">
        <f>'2017 Calendar'!Q10</f>
        <v>Brazil</v>
      </c>
      <c r="E6" t="str">
        <f>'2017 Calendar'!B47</f>
        <v>-</v>
      </c>
      <c r="F6" s="11" t="s">
        <v>265</v>
      </c>
      <c r="G6" t="e">
        <f t="shared" si="0"/>
        <v>#N/A</v>
      </c>
      <c r="H6" s="82">
        <f>'2017 Calendar'!Q47</f>
        <v>0</v>
      </c>
      <c r="I6" s="11">
        <f>IF(E6='2017 Calendar'!S$35,0,H6)</f>
        <v>0</v>
      </c>
      <c r="J6" s="11" t="s">
        <v>266</v>
      </c>
      <c r="K6" s="79" t="str">
        <f>IF(E6='2017 Calendar'!S$35,0,IF('2017 Calendar'!Q47&gt;0,'2017 Calendar'!Q47/'2017 Calendar'!Q$50,""))</f>
        <v/>
      </c>
      <c r="L6" t="str">
        <f t="shared" si="1"/>
        <v xml:space="preserve"> </v>
      </c>
      <c r="M6" t="str">
        <f t="shared" si="2"/>
        <v/>
      </c>
      <c r="N6" s="92" t="s">
        <v>267</v>
      </c>
      <c r="O6" t="s">
        <v>257</v>
      </c>
      <c r="Q6" t="str">
        <f t="shared" si="3"/>
        <v/>
      </c>
    </row>
    <row r="7" spans="1:17" ht="15.75" x14ac:dyDescent="0.25">
      <c r="A7">
        <v>7</v>
      </c>
      <c r="B7" s="3" t="str">
        <f>'2017 Calendar'!R11</f>
        <v>CAN</v>
      </c>
      <c r="C7" t="str">
        <f>'2017 Calendar'!Q11</f>
        <v>Canada</v>
      </c>
      <c r="E7" t="str">
        <f>'2017 Calendar'!B48</f>
        <v>-</v>
      </c>
      <c r="F7" s="11" t="s">
        <v>265</v>
      </c>
      <c r="G7" t="e">
        <f t="shared" si="0"/>
        <v>#N/A</v>
      </c>
      <c r="H7" s="82">
        <f>'2017 Calendar'!Q48</f>
        <v>0</v>
      </c>
      <c r="I7" s="11">
        <f>IF(E7='2017 Calendar'!S$35,0,H7)</f>
        <v>0</v>
      </c>
      <c r="J7" s="11" t="s">
        <v>266</v>
      </c>
      <c r="K7" s="79" t="str">
        <f>IF(E7='2017 Calendar'!S$35,0,IF('2017 Calendar'!Q48&gt;0,'2017 Calendar'!Q48/'2017 Calendar'!Q$50,""))</f>
        <v/>
      </c>
      <c r="L7" t="str">
        <f t="shared" si="1"/>
        <v xml:space="preserve"> </v>
      </c>
      <c r="M7" t="str">
        <f t="shared" si="2"/>
        <v/>
      </c>
      <c r="N7" s="92" t="s">
        <v>267</v>
      </c>
      <c r="O7" t="s">
        <v>257</v>
      </c>
      <c r="Q7" t="str">
        <f t="shared" si="3"/>
        <v/>
      </c>
    </row>
    <row r="8" spans="1:17" ht="15.75" x14ac:dyDescent="0.25">
      <c r="A8">
        <v>8</v>
      </c>
      <c r="B8" s="3" t="str">
        <f>'2017 Calendar'!R12</f>
        <v>CHI</v>
      </c>
      <c r="C8" t="str">
        <f>'2017 Calendar'!Q12</f>
        <v>Chile</v>
      </c>
      <c r="E8" t="str">
        <f>'2017 Calendar'!B49</f>
        <v>H</v>
      </c>
      <c r="F8" s="11" t="s">
        <v>265</v>
      </c>
      <c r="G8" t="str">
        <f t="shared" si="0"/>
        <v>Greece</v>
      </c>
      <c r="H8" s="82">
        <f>'2017 Calendar'!Q49</f>
        <v>0</v>
      </c>
      <c r="I8" s="11">
        <f>IF(E8='2017 Calendar'!S$35,0,H8)</f>
        <v>0</v>
      </c>
      <c r="J8" s="11" t="s">
        <v>266</v>
      </c>
      <c r="K8" s="80">
        <f>IF(E8='2017 Calendar'!S$35,0,IF('2017 Calendar'!Q49&gt;0,'2017 Calendar'!Q49/'2017 Calendar'!Q$50,""))</f>
        <v>0</v>
      </c>
      <c r="L8" t="str">
        <f t="shared" si="1"/>
        <v xml:space="preserve"> </v>
      </c>
      <c r="M8" t="str">
        <f t="shared" si="2"/>
        <v/>
      </c>
      <c r="N8" s="92" t="s">
        <v>267</v>
      </c>
      <c r="O8" t="s">
        <v>257</v>
      </c>
      <c r="Q8" t="str">
        <f t="shared" si="3"/>
        <v/>
      </c>
    </row>
    <row r="9" spans="1:17" ht="15.75" x14ac:dyDescent="0.25">
      <c r="A9">
        <v>9</v>
      </c>
      <c r="B9" s="3" t="str">
        <f>'2017 Calendar'!R13</f>
        <v>CHN</v>
      </c>
      <c r="C9" t="str">
        <f>'2017 Calendar'!Q13</f>
        <v>China</v>
      </c>
      <c r="E9" t="s">
        <v>256</v>
      </c>
      <c r="I9">
        <f>SUM(I3:I8)</f>
        <v>0</v>
      </c>
      <c r="K9" s="81">
        <f>SUM(K3:K8)</f>
        <v>0</v>
      </c>
      <c r="L9" s="81"/>
      <c r="M9" s="81"/>
      <c r="N9" s="81"/>
    </row>
    <row r="10" spans="1:17" ht="15.75" x14ac:dyDescent="0.25">
      <c r="A10">
        <v>10</v>
      </c>
      <c r="B10" s="3" t="str">
        <f>'2017 Calendar'!R14</f>
        <v>COL</v>
      </c>
      <c r="C10" t="str">
        <f>'2017 Calendar'!Q14</f>
        <v>Colombia</v>
      </c>
    </row>
    <row r="11" spans="1:17" ht="15.75" x14ac:dyDescent="0.25">
      <c r="A11">
        <v>11</v>
      </c>
      <c r="B11" s="3" t="str">
        <f>'2017 Calendar'!R15</f>
        <v>CZ</v>
      </c>
      <c r="C11" t="str">
        <f>'2017 Calendar'!Q15</f>
        <v>Chech Rep.</v>
      </c>
    </row>
    <row r="12" spans="1:17" ht="15.75" x14ac:dyDescent="0.25">
      <c r="A12">
        <v>12</v>
      </c>
      <c r="B12" s="3" t="str">
        <f>'2017 Calendar'!R16</f>
        <v>CYP</v>
      </c>
      <c r="C12" t="str">
        <f>'2017 Calendar'!Q16</f>
        <v>Cyprus</v>
      </c>
    </row>
    <row r="13" spans="1:17" ht="15.75" x14ac:dyDescent="0.25">
      <c r="A13">
        <v>13</v>
      </c>
      <c r="B13" s="3" t="str">
        <f>'2017 Calendar'!R17</f>
        <v>DEN</v>
      </c>
      <c r="C13" t="str">
        <f>'2017 Calendar'!Q17</f>
        <v>Denmark</v>
      </c>
    </row>
    <row r="14" spans="1:17" ht="15.75" x14ac:dyDescent="0.25">
      <c r="A14">
        <v>14</v>
      </c>
      <c r="B14" s="3" t="str">
        <f>'2017 Calendar'!R18</f>
        <v>DUB</v>
      </c>
      <c r="C14" t="str">
        <f>'2017 Calendar'!Q18</f>
        <v>Dubai</v>
      </c>
    </row>
    <row r="15" spans="1:17" ht="15.75" x14ac:dyDescent="0.25">
      <c r="A15">
        <v>15</v>
      </c>
      <c r="B15" s="3" t="str">
        <f>'2017 Calendar'!R19</f>
        <v>ECU</v>
      </c>
      <c r="C15" t="str">
        <f>'2017 Calendar'!Q19</f>
        <v>Ecuador</v>
      </c>
    </row>
    <row r="16" spans="1:17" ht="15.75" x14ac:dyDescent="0.25">
      <c r="A16">
        <v>16</v>
      </c>
      <c r="B16" s="3" t="str">
        <f>'2017 Calendar'!R20</f>
        <v>FIN</v>
      </c>
      <c r="C16" t="str">
        <f>'2017 Calendar'!Q20</f>
        <v>Finland</v>
      </c>
    </row>
    <row r="17" spans="1:3" ht="15.75" x14ac:dyDescent="0.25">
      <c r="A17">
        <v>17</v>
      </c>
      <c r="B17" s="3" t="str">
        <f>'2017 Calendar'!R21</f>
        <v>FRA</v>
      </c>
      <c r="C17" t="str">
        <f>'2017 Calendar'!Q21</f>
        <v>France</v>
      </c>
    </row>
    <row r="18" spans="1:3" ht="15.75" x14ac:dyDescent="0.25">
      <c r="A18">
        <v>18</v>
      </c>
      <c r="B18" s="3" t="str">
        <f>'2017 Calendar'!R22</f>
        <v>GER</v>
      </c>
      <c r="C18" t="str">
        <f>'2017 Calendar'!Q22</f>
        <v>Germany</v>
      </c>
    </row>
    <row r="19" spans="1:3" ht="15.75" x14ac:dyDescent="0.25">
      <c r="A19">
        <v>19</v>
      </c>
      <c r="B19" s="3" t="str">
        <f>'2017 Calendar'!R23</f>
        <v>GRE</v>
      </c>
      <c r="C19" t="str">
        <f>'2017 Calendar'!Q23</f>
        <v>Greece</v>
      </c>
    </row>
    <row r="20" spans="1:3" ht="15.75" x14ac:dyDescent="0.25">
      <c r="A20">
        <v>20</v>
      </c>
      <c r="B20" s="3" t="str">
        <f>'2017 Calendar'!R24</f>
        <v>HUN</v>
      </c>
      <c r="C20" t="str">
        <f>'2017 Calendar'!Q24</f>
        <v>Hungary</v>
      </c>
    </row>
    <row r="21" spans="1:3" ht="15.75" x14ac:dyDescent="0.25">
      <c r="A21">
        <v>21</v>
      </c>
      <c r="B21" s="3" t="str">
        <f>'2017 Calendar'!R25</f>
        <v>HK</v>
      </c>
      <c r="C21" t="str">
        <f>'2017 Calendar'!Q25</f>
        <v>Hong Kong</v>
      </c>
    </row>
    <row r="22" spans="1:3" ht="15.75" x14ac:dyDescent="0.25">
      <c r="A22">
        <v>22</v>
      </c>
      <c r="B22" s="3" t="str">
        <f>'2017 Calendar'!R26</f>
        <v>IDA</v>
      </c>
      <c r="C22" t="str">
        <f>'2017 Calendar'!Q26</f>
        <v>India</v>
      </c>
    </row>
    <row r="23" spans="1:3" ht="15.75" x14ac:dyDescent="0.25">
      <c r="A23">
        <v>23</v>
      </c>
      <c r="B23" s="3" t="str">
        <f>'2017 Calendar'!R27</f>
        <v>INDO</v>
      </c>
      <c r="C23" t="str">
        <f>'2017 Calendar'!Q27</f>
        <v>Indonesia</v>
      </c>
    </row>
    <row r="24" spans="1:3" ht="15.75" x14ac:dyDescent="0.25">
      <c r="A24">
        <v>24</v>
      </c>
      <c r="B24" s="3" t="str">
        <f>'2017 Calendar'!R28</f>
        <v>IRE</v>
      </c>
      <c r="C24" t="str">
        <f>'2017 Calendar'!Q28</f>
        <v>Ireland</v>
      </c>
    </row>
    <row r="25" spans="1:3" ht="15.75" x14ac:dyDescent="0.25">
      <c r="A25">
        <v>25</v>
      </c>
      <c r="B25" s="3" t="str">
        <f>'2017 Calendar'!R29</f>
        <v>ISR</v>
      </c>
      <c r="C25" t="str">
        <f>'2017 Calendar'!Q29</f>
        <v>Israel</v>
      </c>
    </row>
    <row r="26" spans="1:3" ht="15.75" x14ac:dyDescent="0.25">
      <c r="A26">
        <v>26</v>
      </c>
      <c r="B26" s="3" t="str">
        <f>'2017 Calendar'!R30</f>
        <v>ITA</v>
      </c>
      <c r="C26" t="str">
        <f>'2017 Calendar'!Q30</f>
        <v>Italy</v>
      </c>
    </row>
    <row r="27" spans="1:3" ht="15.75" x14ac:dyDescent="0.25">
      <c r="A27">
        <v>27</v>
      </c>
      <c r="B27" s="3" t="str">
        <f>'2017 Calendar'!R31</f>
        <v>JPN</v>
      </c>
      <c r="C27" t="str">
        <f>'2017 Calendar'!Q31</f>
        <v>Japan</v>
      </c>
    </row>
    <row r="28" spans="1:3" ht="15.75" x14ac:dyDescent="0.25">
      <c r="A28">
        <v>28</v>
      </c>
      <c r="B28" s="3" t="str">
        <f>'2017 Calendar'!U6</f>
        <v>KEN</v>
      </c>
      <c r="C28" t="str">
        <f>'2017 Calendar'!T6</f>
        <v>Kenia</v>
      </c>
    </row>
    <row r="29" spans="1:3" ht="15.75" x14ac:dyDescent="0.25">
      <c r="A29">
        <v>29</v>
      </c>
      <c r="B29" s="3" t="str">
        <f>'2017 Calendar'!U7</f>
        <v>KOR</v>
      </c>
      <c r="C29" t="str">
        <f>'2017 Calendar'!T7</f>
        <v>Korea</v>
      </c>
    </row>
    <row r="30" spans="1:3" ht="15.75" x14ac:dyDescent="0.25">
      <c r="A30">
        <v>30</v>
      </c>
      <c r="B30" s="3" t="str">
        <f>'2017 Calendar'!U8</f>
        <v>LUX</v>
      </c>
      <c r="C30" t="str">
        <f>'2017 Calendar'!T8</f>
        <v>Luxembourg</v>
      </c>
    </row>
    <row r="31" spans="1:3" ht="15.75" x14ac:dyDescent="0.25">
      <c r="A31">
        <v>31</v>
      </c>
      <c r="B31" s="3" t="str">
        <f>'2017 Calendar'!U9</f>
        <v>MAL</v>
      </c>
      <c r="C31" t="str">
        <f>'2017 Calendar'!T9</f>
        <v>Malaysia</v>
      </c>
    </row>
    <row r="32" spans="1:3" ht="15.75" x14ac:dyDescent="0.25">
      <c r="A32">
        <v>32</v>
      </c>
      <c r="B32" s="3" t="str">
        <f>'2017 Calendar'!U10</f>
        <v>MEX</v>
      </c>
      <c r="C32" t="str">
        <f>'2017 Calendar'!T10</f>
        <v>Mexico</v>
      </c>
    </row>
    <row r="33" spans="1:3" ht="15.75" x14ac:dyDescent="0.25">
      <c r="A33">
        <v>33</v>
      </c>
      <c r="B33" s="3" t="str">
        <f>'2017 Calendar'!U11</f>
        <v>NL</v>
      </c>
      <c r="C33" t="str">
        <f>'2017 Calendar'!T11</f>
        <v>Netherlands</v>
      </c>
    </row>
    <row r="34" spans="1:3" ht="15.75" x14ac:dyDescent="0.25">
      <c r="A34">
        <v>34</v>
      </c>
      <c r="B34" s="3" t="str">
        <f>'2017 Calendar'!U12</f>
        <v>NZ</v>
      </c>
      <c r="C34" t="str">
        <f>'2017 Calendar'!T12</f>
        <v>New Zealand</v>
      </c>
    </row>
    <row r="35" spans="1:3" ht="15.75" x14ac:dyDescent="0.25">
      <c r="A35">
        <v>35</v>
      </c>
      <c r="B35" s="3" t="str">
        <f>'2017 Calendar'!U13</f>
        <v>NIG</v>
      </c>
      <c r="C35" t="str">
        <f>'2017 Calendar'!T13</f>
        <v>Nigeria</v>
      </c>
    </row>
    <row r="36" spans="1:3" ht="15.75" x14ac:dyDescent="0.25">
      <c r="A36">
        <v>36</v>
      </c>
      <c r="B36" s="3" t="str">
        <f>'2017 Calendar'!U14</f>
        <v>NOR</v>
      </c>
      <c r="C36" t="str">
        <f>'2017 Calendar'!T14</f>
        <v>Norway</v>
      </c>
    </row>
    <row r="37" spans="1:3" ht="15.75" x14ac:dyDescent="0.25">
      <c r="A37">
        <v>37</v>
      </c>
      <c r="B37" s="3" t="str">
        <f>'2017 Calendar'!U15</f>
        <v>PER</v>
      </c>
      <c r="C37" t="str">
        <f>'2017 Calendar'!T15</f>
        <v>Peru</v>
      </c>
    </row>
    <row r="38" spans="1:3" ht="15.75" x14ac:dyDescent="0.25">
      <c r="A38">
        <v>38</v>
      </c>
      <c r="B38" s="3" t="str">
        <f>'2017 Calendar'!U16</f>
        <v>PHI</v>
      </c>
      <c r="C38" t="str">
        <f>'2017 Calendar'!T16</f>
        <v>Philippines</v>
      </c>
    </row>
    <row r="39" spans="1:3" ht="15.75" x14ac:dyDescent="0.25">
      <c r="A39">
        <v>39</v>
      </c>
      <c r="B39" s="3" t="str">
        <f>'2017 Calendar'!U17</f>
        <v>POL</v>
      </c>
      <c r="C39" t="str">
        <f>'2017 Calendar'!T17</f>
        <v>Poland</v>
      </c>
    </row>
    <row r="40" spans="1:3" ht="15.75" x14ac:dyDescent="0.25">
      <c r="A40">
        <v>40</v>
      </c>
      <c r="B40" s="3" t="str">
        <f>'2017 Calendar'!U18</f>
        <v>POR</v>
      </c>
      <c r="C40" t="str">
        <f>'2017 Calendar'!T18</f>
        <v>Portugal</v>
      </c>
    </row>
    <row r="41" spans="1:3" ht="15.75" x14ac:dyDescent="0.25">
      <c r="A41">
        <v>41</v>
      </c>
      <c r="B41" s="3" t="str">
        <f>'2017 Calendar'!U19</f>
        <v>ROM</v>
      </c>
      <c r="C41" t="str">
        <f>'2017 Calendar'!T19</f>
        <v>Romania</v>
      </c>
    </row>
    <row r="42" spans="1:3" ht="15.75" x14ac:dyDescent="0.25">
      <c r="A42">
        <v>42</v>
      </c>
      <c r="B42" s="3" t="str">
        <f>'2017 Calendar'!U20</f>
        <v>RUS</v>
      </c>
      <c r="C42" t="str">
        <f>'2017 Calendar'!T20</f>
        <v>Russia</v>
      </c>
    </row>
    <row r="43" spans="1:3" ht="15.75" x14ac:dyDescent="0.25">
      <c r="A43">
        <v>43</v>
      </c>
      <c r="B43" s="3" t="str">
        <f>'2017 Calendar'!U21</f>
        <v>SIN</v>
      </c>
      <c r="C43" t="str">
        <f>'2017 Calendar'!T21</f>
        <v>Singapore</v>
      </c>
    </row>
    <row r="44" spans="1:3" ht="15.75" x14ac:dyDescent="0.25">
      <c r="A44">
        <v>44</v>
      </c>
      <c r="B44" s="3" t="str">
        <f>'2017 Calendar'!U22</f>
        <v>SA</v>
      </c>
      <c r="C44" t="str">
        <f>'2017 Calendar'!T22</f>
        <v>South Africa</v>
      </c>
    </row>
    <row r="45" spans="1:3" ht="15.75" x14ac:dyDescent="0.25">
      <c r="A45">
        <v>45</v>
      </c>
      <c r="B45" s="3" t="str">
        <f>'2017 Calendar'!U23</f>
        <v>SPA</v>
      </c>
      <c r="C45" t="str">
        <f>'2017 Calendar'!T23</f>
        <v>Spain</v>
      </c>
    </row>
    <row r="46" spans="1:3" ht="15.75" x14ac:dyDescent="0.25">
      <c r="A46">
        <v>46</v>
      </c>
      <c r="B46" s="3" t="str">
        <f>'2017 Calendar'!U24</f>
        <v>SWE</v>
      </c>
      <c r="C46" t="str">
        <f>'2017 Calendar'!T24</f>
        <v>Sweden</v>
      </c>
    </row>
    <row r="47" spans="1:3" ht="15.75" x14ac:dyDescent="0.25">
      <c r="A47">
        <v>47</v>
      </c>
      <c r="B47" s="3" t="str">
        <f>'2017 Calendar'!U25</f>
        <v>SWI</v>
      </c>
      <c r="C47" t="str">
        <f>'2017 Calendar'!T25</f>
        <v>Switzerland</v>
      </c>
    </row>
    <row r="48" spans="1:3" ht="15.75" x14ac:dyDescent="0.25">
      <c r="A48">
        <v>48</v>
      </c>
      <c r="B48" s="3" t="str">
        <f>'2017 Calendar'!U26</f>
        <v>TAI</v>
      </c>
      <c r="C48" t="str">
        <f>'2017 Calendar'!T26</f>
        <v>Taiwan</v>
      </c>
    </row>
    <row r="49" spans="1:3" ht="15.75" x14ac:dyDescent="0.25">
      <c r="A49">
        <v>49</v>
      </c>
      <c r="B49" s="3" t="str">
        <f>'2017 Calendar'!U27</f>
        <v>THA</v>
      </c>
      <c r="C49" t="str">
        <f>'2017 Calendar'!T27</f>
        <v>Thailand</v>
      </c>
    </row>
    <row r="50" spans="1:3" ht="15.75" x14ac:dyDescent="0.25">
      <c r="A50">
        <v>50</v>
      </c>
      <c r="B50" s="3" t="str">
        <f>'2017 Calendar'!U28</f>
        <v>TUR</v>
      </c>
      <c r="C50" t="str">
        <f>'2017 Calendar'!T28</f>
        <v>Turkey</v>
      </c>
    </row>
    <row r="51" spans="1:3" ht="15.75" x14ac:dyDescent="0.25">
      <c r="A51">
        <v>51</v>
      </c>
      <c r="B51" s="3" t="str">
        <f>'2017 Calendar'!U29</f>
        <v>UK</v>
      </c>
      <c r="C51" t="str">
        <f>'2017 Calendar'!T29</f>
        <v>United Kingdom</v>
      </c>
    </row>
    <row r="52" spans="1:3" ht="15.75" x14ac:dyDescent="0.25">
      <c r="A52">
        <v>52</v>
      </c>
      <c r="B52" s="3" t="str">
        <f>'2017 Calendar'!U30</f>
        <v>USA</v>
      </c>
      <c r="C52" t="str">
        <f>'2017 Calendar'!T30</f>
        <v>United States of America</v>
      </c>
    </row>
    <row r="53" spans="1:3" ht="15.75" x14ac:dyDescent="0.25">
      <c r="A53">
        <v>53</v>
      </c>
      <c r="B53" s="3" t="str">
        <f>'2017 Calendar'!U31</f>
        <v>VEN</v>
      </c>
      <c r="C53" t="str">
        <f>'2017 Calendar'!T31</f>
        <v>Venezuela</v>
      </c>
    </row>
    <row r="54" spans="1:3" ht="15.75" x14ac:dyDescent="0.25">
      <c r="A54">
        <v>54</v>
      </c>
      <c r="B54" s="3" t="s">
        <v>242</v>
      </c>
      <c r="C54" s="11" t="s">
        <v>258</v>
      </c>
    </row>
    <row r="55" spans="1:3" ht="15.75" x14ac:dyDescent="0.25">
      <c r="A55">
        <v>55</v>
      </c>
      <c r="B55" s="3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11F0C10D4A44F86065AA97E1FA47F" ma:contentTypeVersion="2" ma:contentTypeDescription="Een nieuw document maken." ma:contentTypeScope="" ma:versionID="9bf47ddab43029353dca269c31bde91c">
  <xsd:schema xmlns:xsd="http://www.w3.org/2001/XMLSchema" xmlns:xs="http://www.w3.org/2001/XMLSchema" xmlns:p="http://schemas.microsoft.com/office/2006/metadata/properties" xmlns:ns2="5dde0a35-7612-4c22-b946-8703142c150e" targetNamespace="http://schemas.microsoft.com/office/2006/metadata/properties" ma:root="true" ma:fieldsID="c04ec6c17aab9788229ca864515bb34e" ns2:_="">
    <xsd:import namespace="5dde0a35-7612-4c22-b946-8703142c150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a35-7612-4c22-b946-8703142c15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0ECE3-1CDF-4962-8B96-52EEE53C9064}">
  <ds:schemaRefs>
    <ds:schemaRef ds:uri="5dde0a35-7612-4c22-b946-8703142c150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5F9F39-BF7A-41A9-A262-4CDF596648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46C8B-515F-488A-B9AB-13DE563A0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e0a35-7612-4c22-b946-8703142c1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2017 Calendar</vt:lpstr>
      <vt:lpstr>Blad1</vt:lpstr>
      <vt:lpstr>BACK</vt:lpstr>
      <vt:lpstr>FCTSHT</vt:lpstr>
      <vt:lpstr>BACK!Afdrukbereik</vt:lpstr>
      <vt:lpstr>BACK!Print_Area_MI</vt:lpstr>
    </vt:vector>
  </TitlesOfParts>
  <Company>Courdid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olav@courdid.com</dc:creator>
  <cp:lastModifiedBy>Rik</cp:lastModifiedBy>
  <cp:lastPrinted>2016-12-22T14:09:51Z</cp:lastPrinted>
  <dcterms:created xsi:type="dcterms:W3CDTF">1996-08-15T14:10:22Z</dcterms:created>
  <dcterms:modified xsi:type="dcterms:W3CDTF">2017-01-05T15:14:50Z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Reference">
    <vt:lpwstr>C.1161058/1</vt:lpwstr>
  </property>
  <property fmtid="{D5CDD505-2E9C-101B-9397-08002B2CF9AE}" pid="4" name="ContentTypeId">
    <vt:lpwstr>0x010100DA511F0C10D4A44F86065AA97E1FA47F</vt:lpwstr>
  </property>
</Properties>
</file>